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C:\Users\jkeel\Dropbox\Clinical Program\"/>
    </mc:Choice>
  </mc:AlternateContent>
  <xr:revisionPtr revIDLastSave="0" documentId="13_ncr:1_{CDEC8470-201B-47DA-9423-6BB8680B703A}" xr6:coauthVersionLast="47" xr6:coauthVersionMax="47" xr10:uidLastSave="{00000000-0000-0000-0000-000000000000}"/>
  <bookViews>
    <workbookView xWindow="28680" yWindow="-975" windowWidth="29040" windowHeight="15720" tabRatio="675" firstSheet="1" activeTab="1" xr2:uid="{00000000-000D-0000-FFFF-FFFF00000000}"/>
  </bookViews>
  <sheets>
    <sheet name="Instructions-Screenreader Users" sheetId="9" r:id="rId1"/>
    <sheet name="Program Disclosures" sheetId="8" r:id="rId2"/>
    <sheet name="Time to Completion" sheetId="1" r:id="rId3"/>
    <sheet name="Program Costs" sheetId="5" r:id="rId4"/>
    <sheet name="Internships" sheetId="2" r:id="rId5"/>
    <sheet name="Attrition" sheetId="3" r:id="rId6"/>
    <sheet name="Licensure" sheetId="4" r:id="rId7"/>
    <sheet name="Sheet1" sheetId="7" state="hidden" r:id="rId8"/>
  </sheets>
  <definedNames>
    <definedName name="OLE_LINK1" localSheetId="1">'Program Disclosures'!#REF!</definedName>
    <definedName name="OLE_LINK1" localSheetId="2">'Time to Completion'!#REF!</definedName>
    <definedName name="_xlnm.Print_Area" localSheetId="5">Attrition!$B$1:$Q$16</definedName>
    <definedName name="_xlnm.Print_Area" localSheetId="6">Licensure!$B$1:$D$20</definedName>
    <definedName name="_xlnm.Print_Area" localSheetId="3">'Program Costs'!$B$1:$D$20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9" i="1" l="1"/>
  <c r="W10" i="1"/>
  <c r="W11" i="1"/>
  <c r="W12" i="1"/>
  <c r="W8" i="1"/>
  <c r="W6" i="1"/>
  <c r="W5" i="1"/>
  <c r="W4" i="1"/>
  <c r="C5" i="4"/>
  <c r="R7" i="3"/>
  <c r="P7" i="3"/>
  <c r="N7" i="3"/>
  <c r="L7" i="3"/>
  <c r="J7" i="3"/>
  <c r="H7" i="3"/>
  <c r="F7" i="3"/>
  <c r="D7" i="3"/>
  <c r="R6" i="3"/>
  <c r="P6" i="3"/>
  <c r="N6" i="3"/>
  <c r="L6" i="3"/>
  <c r="J6" i="3"/>
  <c r="H6" i="3"/>
  <c r="F6" i="3"/>
  <c r="D6" i="3"/>
  <c r="R5" i="3"/>
  <c r="P5" i="3"/>
  <c r="N5" i="3"/>
  <c r="L5" i="3"/>
  <c r="J5" i="3"/>
  <c r="H5" i="3"/>
  <c r="D5" i="3"/>
  <c r="T16" i="2"/>
  <c r="R16" i="2"/>
  <c r="L16" i="2"/>
  <c r="T15" i="2"/>
  <c r="R15" i="2"/>
  <c r="N15" i="2"/>
  <c r="L15" i="2"/>
  <c r="O14" i="2"/>
  <c r="P16" i="2" s="1"/>
  <c r="M14" i="2"/>
  <c r="N16" i="2" s="1"/>
  <c r="K14" i="2"/>
  <c r="I14" i="2"/>
  <c r="J16" i="2" s="1"/>
  <c r="G14" i="2"/>
  <c r="H16" i="2" s="1"/>
  <c r="E14" i="2"/>
  <c r="F15" i="2" s="1"/>
  <c r="C14" i="2"/>
  <c r="D16" i="2" s="1"/>
  <c r="T9" i="2"/>
  <c r="R9" i="2"/>
  <c r="P9" i="2"/>
  <c r="N9" i="2"/>
  <c r="L9" i="2"/>
  <c r="J9" i="2"/>
  <c r="H9" i="2"/>
  <c r="F9" i="2"/>
  <c r="D9" i="2"/>
  <c r="T8" i="2"/>
  <c r="R8" i="2"/>
  <c r="P8" i="2"/>
  <c r="N8" i="2"/>
  <c r="L8" i="2"/>
  <c r="J8" i="2"/>
  <c r="H8" i="2"/>
  <c r="F8" i="2"/>
  <c r="D8" i="2"/>
  <c r="T7" i="2"/>
  <c r="R7" i="2"/>
  <c r="P7" i="2"/>
  <c r="N7" i="2"/>
  <c r="L7" i="2"/>
  <c r="J7" i="2"/>
  <c r="H7" i="2"/>
  <c r="F7" i="2"/>
  <c r="D7" i="2"/>
  <c r="T6" i="2"/>
  <c r="R6" i="2"/>
  <c r="P6" i="2"/>
  <c r="N6" i="2"/>
  <c r="L6" i="2"/>
  <c r="J6" i="2"/>
  <c r="H6" i="2"/>
  <c r="F6" i="2"/>
  <c r="D6" i="2"/>
  <c r="T5" i="2"/>
  <c r="R5" i="2"/>
  <c r="P5" i="2"/>
  <c r="N5" i="2"/>
  <c r="L5" i="2"/>
  <c r="J5" i="2"/>
  <c r="H5" i="2"/>
  <c r="F5" i="2"/>
  <c r="D5" i="2"/>
  <c r="T4" i="2"/>
  <c r="R4" i="2"/>
  <c r="P4" i="2"/>
  <c r="N4" i="2"/>
  <c r="L4" i="2"/>
  <c r="J4" i="2"/>
  <c r="H4" i="2"/>
  <c r="F4" i="2"/>
  <c r="D4" i="2"/>
  <c r="H15" i="2" l="1"/>
  <c r="F16" i="2"/>
  <c r="J15" i="2"/>
  <c r="P15" i="2"/>
  <c r="D15" i="2"/>
  <c r="D8" i="1" l="1"/>
  <c r="F8" i="1"/>
  <c r="H8" i="1"/>
  <c r="J8" i="1"/>
  <c r="L8" i="1"/>
  <c r="N8" i="1"/>
  <c r="P8" i="1"/>
  <c r="R8" i="1"/>
  <c r="T8" i="1"/>
  <c r="V8" i="1"/>
  <c r="X8" i="1"/>
  <c r="D9" i="1"/>
  <c r="F9" i="1"/>
  <c r="H9" i="1"/>
  <c r="J9" i="1"/>
  <c r="L9" i="1"/>
  <c r="N9" i="1"/>
  <c r="P9" i="1"/>
  <c r="R9" i="1"/>
  <c r="T9" i="1"/>
  <c r="V9" i="1"/>
  <c r="X9" i="1"/>
  <c r="D10" i="1"/>
  <c r="F10" i="1"/>
  <c r="H10" i="1"/>
  <c r="J10" i="1"/>
  <c r="L10" i="1"/>
  <c r="N10" i="1"/>
  <c r="P10" i="1"/>
  <c r="R10" i="1"/>
  <c r="T10" i="1"/>
  <c r="V10" i="1"/>
  <c r="X10" i="1"/>
  <c r="D11" i="1"/>
  <c r="F11" i="1"/>
  <c r="H11" i="1"/>
  <c r="J11" i="1"/>
  <c r="L11" i="1"/>
  <c r="N11" i="1"/>
  <c r="P11" i="1"/>
  <c r="R11" i="1"/>
  <c r="T11" i="1"/>
  <c r="V11" i="1"/>
  <c r="X11" i="1"/>
  <c r="D12" i="1"/>
  <c r="F12" i="1"/>
  <c r="H12" i="1"/>
  <c r="J12" i="1"/>
  <c r="L12" i="1"/>
  <c r="N12" i="1"/>
  <c r="P12" i="1"/>
  <c r="R12" i="1"/>
  <c r="T12" i="1"/>
  <c r="V12" i="1"/>
  <c r="X12" i="1"/>
  <c r="V16" i="2" l="1"/>
  <c r="V15" i="2" l="1"/>
  <c r="C6" i="4" l="1"/>
  <c r="V7" i="3"/>
  <c r="V6" i="3"/>
  <c r="V5" i="3"/>
  <c r="V9" i="2"/>
  <c r="V8" i="2"/>
  <c r="V7" i="2"/>
  <c r="V6" i="2"/>
  <c r="V5" i="2"/>
  <c r="V4" i="2"/>
</calcChain>
</file>

<file path=xl/sharedStrings.xml><?xml version="1.0" encoding="utf-8"?>
<sst xmlns="http://schemas.openxmlformats.org/spreadsheetml/2006/main" count="209" uniqueCount="138">
  <si>
    <t>%</t>
  </si>
  <si>
    <t>N</t>
  </si>
  <si>
    <t>-</t>
  </si>
  <si>
    <t>Outcome</t>
  </si>
  <si>
    <t>Time to Degree Ranges</t>
  </si>
  <si>
    <t>Program Costs</t>
  </si>
  <si>
    <t>Students for whom this is the year of first enrollment (i.e. new students)</t>
  </si>
  <si>
    <t>Students still enrolled in program</t>
  </si>
  <si>
    <t>Variable</t>
  </si>
  <si>
    <t>Licensure</t>
  </si>
  <si>
    <t>Attrition</t>
  </si>
  <si>
    <t>Total number of students with doctoral degree conferred on transcript</t>
  </si>
  <si>
    <r>
      <t xml:space="preserve">Mean </t>
    </r>
    <r>
      <rPr>
        <sz val="11"/>
        <color indexed="8"/>
        <rFont val="Times New Roman"/>
        <family val="1"/>
      </rPr>
      <t>number of years to complete the program</t>
    </r>
  </si>
  <si>
    <r>
      <t>Median</t>
    </r>
    <r>
      <rPr>
        <sz val="11"/>
        <color indexed="8"/>
        <rFont val="Times New Roman"/>
        <family val="1"/>
      </rPr>
      <t xml:space="preserve"> number of years to complete the program</t>
    </r>
  </si>
  <si>
    <t>Students in less than 5 years</t>
  </si>
  <si>
    <t>Students in 5 years</t>
  </si>
  <si>
    <t>Students in 6 years</t>
  </si>
  <si>
    <t>Students in 7 years</t>
  </si>
  <si>
    <t>Students in more than 7 years</t>
  </si>
  <si>
    <t>Description</t>
  </si>
  <si>
    <t xml:space="preserve">University/institution fees or costs </t>
  </si>
  <si>
    <t>Additional estimated fees or costs to students (e.g. books, travel, etc.)</t>
  </si>
  <si>
    <t>Outcome </t>
  </si>
  <si>
    <t>Students who obtained APA/CPA-accredited internships</t>
  </si>
  <si>
    <r>
      <t>Students who obtained other membership organization internships (e.g. CAPIC)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</si>
  <si>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</si>
  <si>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Internship Placement - Table 2</t>
  </si>
  <si>
    <t> Outcome</t>
  </si>
  <si>
    <t>Students who obtained paid internships</t>
  </si>
  <si>
    <t>Students no longer enrolled for any reason other than conferral of doctoral degree</t>
  </si>
  <si>
    <t>Licensure percentage</t>
  </si>
  <si>
    <t>Tuition for full-time students (in-state)</t>
  </si>
  <si>
    <t>Tuition for full-time students (out-of-state)</t>
  </si>
  <si>
    <r>
      <t>Students who obtained  internships conforming to CDSPP guidelines that were not APA/CPA-accredited (</t>
    </r>
    <r>
      <rPr>
        <i/>
        <sz val="11"/>
        <color indexed="8"/>
        <rFont val="Times New Roman"/>
        <family val="1"/>
      </rPr>
      <t>if applicable)</t>
    </r>
  </si>
  <si>
    <r>
      <t xml:space="preserve">Students who obtained APPIC member internships that were not APA/CPA-accredited </t>
    </r>
    <r>
      <rPr>
        <i/>
        <sz val="11"/>
        <color indexed="8"/>
        <rFont val="Times New Roman"/>
        <family val="1"/>
      </rPr>
      <t>(if applicable)</t>
    </r>
  </si>
  <si>
    <t>Students whose doctoral degrees were conferred on their transcripts</t>
  </si>
  <si>
    <t>Time to Completion for all students entering the program</t>
  </si>
  <si>
    <r>
      <t>Tuition per credit hour for part-time students (</t>
    </r>
    <r>
      <rPr>
        <i/>
        <sz val="11"/>
        <color indexed="8"/>
        <rFont val="Times New Roman"/>
        <family val="1"/>
      </rPr>
      <t>if applicable enter amount; if not applicable enter "NA"</t>
    </r>
    <r>
      <rPr>
        <sz val="11"/>
        <color indexed="8"/>
        <rFont val="Times New Roman"/>
        <family val="1"/>
      </rPr>
      <t>)</t>
    </r>
  </si>
  <si>
    <t>Students who sought or applied for internships including those who withdrew from the application process</t>
  </si>
  <si>
    <t>The total number of program graduates (doctoral degrees conferred on transcript) between 2 and 10 years ago</t>
  </si>
  <si>
    <t>The number of these graduates (between 2 and 10 years ago) who became licensed psychologists in the past 10 years</t>
  </si>
  <si>
    <t>Students who obtained any internship</t>
  </si>
  <si>
    <t>* Cell should only include students who applied for internship and are included in applied cell count from “Internship Placement – Table 1"</t>
  </si>
  <si>
    <t>2006-2016</t>
  </si>
  <si>
    <t>2006 to 2016</t>
  </si>
  <si>
    <t>Program Disclosures</t>
  </si>
  <si>
    <t xml:space="preserve">Does the program or institution require students, trainees, and/or staff (faculty) to comply with specific policies or practices related to the institution’s affiliation or purpose? Such policies or practices may include, but are not limited to, admissions, hiring, retention policies, and/or requirements for completion that express mission and values?
</t>
  </si>
  <si>
    <t>If yes, provide website link (or content from brochure) where this specific information is presented:</t>
  </si>
  <si>
    <t>Student Admissions, Outcomes, and Other Data</t>
  </si>
  <si>
    <t>Date Program Tables are updated:</t>
  </si>
  <si>
    <t>Instructions:</t>
  </si>
  <si>
    <t>8. Screen readers JAWS and NVDA announce the input message automatically when users access the cell.</t>
  </si>
  <si>
    <r>
      <t xml:space="preserve">_____ </t>
    </r>
    <r>
      <rPr>
        <b/>
        <sz val="11"/>
        <color theme="1"/>
        <rFont val="Calibri"/>
        <family val="2"/>
        <scheme val="minor"/>
      </rPr>
      <t>Yes</t>
    </r>
  </si>
  <si>
    <t xml:space="preserve">Also, please describe or provide a link to program admissions policies that allow students to enter  with credit for prior graduate work, and the expected </t>
  </si>
  <si>
    <t>implications for time to completion. Please indicate NA if not applicable:</t>
  </si>
  <si>
    <t xml:space="preserve">Internship Placement - Table 1 </t>
  </si>
  <si>
    <t>Year in which Degrees were Conferred_2016-2017_1</t>
  </si>
  <si>
    <t>Year in which Degrees were Conferred_2016-2017_2</t>
  </si>
  <si>
    <t>Year in which Degrees were Conferred_2017-2018_1</t>
  </si>
  <si>
    <t>Year in which Degrees were Conferred_2017-2018_2</t>
  </si>
  <si>
    <t>Year in which Degrees were Conferred_2018-2019_1</t>
  </si>
  <si>
    <t>Year in which Degrees were Conferred_2018-2019_2</t>
  </si>
  <si>
    <t>Year in which Degrees were Conferred_2019-2020_1</t>
  </si>
  <si>
    <t>Year in which Degrees were Conferred_2019-2020_2</t>
  </si>
  <si>
    <t>Year in which Degrees were Conferred_2020-2021_1</t>
  </si>
  <si>
    <t>Year in which Degrees were Conferred_2020-2021_2</t>
  </si>
  <si>
    <t>Year in which Degrees were Conferred_2021-2022_1</t>
  </si>
  <si>
    <t>Year in which Degrees were Conferred_2021-2022_2</t>
  </si>
  <si>
    <t>Year in which Degrees were Conferred_Total_1</t>
  </si>
  <si>
    <t>Year in which Degrees were Conferred_Total_2</t>
  </si>
  <si>
    <t>Year Applied for Internship_2016-2017_N</t>
  </si>
  <si>
    <t>Year Applied for Internship_2016-2017_%</t>
  </si>
  <si>
    <t>Year Applied for Internship_2017-2018_N</t>
  </si>
  <si>
    <t>Year Applied for Internship_2017-2018_%</t>
  </si>
  <si>
    <t>Year Applied for Internship_2018-2019_N</t>
  </si>
  <si>
    <t>Year Applied for Internship_2019-2020_N</t>
  </si>
  <si>
    <t>Year Applied for Internship_2019-2020_%</t>
  </si>
  <si>
    <t>Year Applied for Internship_2020-2021_N</t>
  </si>
  <si>
    <t>Year Applied for Internship_2020-2021_%</t>
  </si>
  <si>
    <t>Year Applied for Internship_2021-2022_N</t>
  </si>
  <si>
    <t>Year Applied for Internship_2021-2022_%</t>
  </si>
  <si>
    <t>Year of First Enrollment_2016-2017_N</t>
  </si>
  <si>
    <t>Year of First Enrollment_2017-2018_N</t>
  </si>
  <si>
    <t>Year of First Enrollment_2018-2019_N</t>
  </si>
  <si>
    <t>Year of First Enrollment_2019-2020_N</t>
  </si>
  <si>
    <t>Year of First Enrollment_2020-2021_N</t>
  </si>
  <si>
    <t>Year of First Enrollment_2021-2022_N</t>
  </si>
  <si>
    <t>Year of First Enrollment_2016-2017_%</t>
  </si>
  <si>
    <t>Year of First Enrollment_2017-2018_%</t>
  </si>
  <si>
    <t>Year of First Enrollment_2018-2019_%</t>
  </si>
  <si>
    <t>Year of First Enrollment_2019-2020_%</t>
  </si>
  <si>
    <t>Year of First Enrollment_2020-2021_%</t>
  </si>
  <si>
    <t>Year of First Enrollment_2021-2022_%</t>
  </si>
  <si>
    <t>Year Applied for Internship_2018-2019_%</t>
  </si>
  <si>
    <t>1. The "Instructions" sheet contains details of Instructions for Completion across cells C2:C13.</t>
  </si>
  <si>
    <t>4. The "Program Costs" sheet contains details of Program Costs across cells B2:C8.</t>
  </si>
  <si>
    <t>5. The "Internships" sheet contains details of Internship Placement - Table 1 across cells B2:V10 and Internship Placement - Table 2 across cells B12:V17.</t>
  </si>
  <si>
    <t>6. The "Attrition" sheet contains details of Attrition across cells B2:V7.</t>
  </si>
  <si>
    <t>7. The "Licensure" sheet contains details of Licensure across cells B2:C6.</t>
  </si>
  <si>
    <r>
      <t>Students who obtained half-time internships* (</t>
    </r>
    <r>
      <rPr>
        <i/>
        <sz val="11"/>
        <color theme="1"/>
        <rFont val="Times New Roman"/>
        <family val="1"/>
      </rPr>
      <t>if applicable)</t>
    </r>
  </si>
  <si>
    <t>2. The "Program Disclosures" sheet contains details of Student Admissions, Outcomes, and Other Data across cells B1:C8.</t>
  </si>
  <si>
    <t>3. The "Time to Completion" sheet contains Outcome across cells B2:X6 and Time to Degree Ranges across cells B7:X16.</t>
  </si>
  <si>
    <t>Year in which Degrees were Conferred_2022-2023_1</t>
  </si>
  <si>
    <t>Year in which Degrees were Conferred_2022-2023_2</t>
  </si>
  <si>
    <t>Year Applied for Internship_2022-2023_N</t>
  </si>
  <si>
    <t>Year Applied for Internship_2022-2023_%</t>
  </si>
  <si>
    <t>Year of First Enrollment_2022-2023_N</t>
  </si>
  <si>
    <t>Year of First Enrollment_2022-2023_%</t>
  </si>
  <si>
    <t>Year in which Degrees were Conferred_2023-2024_2</t>
  </si>
  <si>
    <t>Year in which Degrees were Conferred_2023-2024_1</t>
  </si>
  <si>
    <t>Year Applied for Internship_2023-2024_%</t>
  </si>
  <si>
    <t>Year of First Enrollment_2023-2024_%</t>
  </si>
  <si>
    <t>Year in which Degrees were Conferred_2024-2025_1</t>
  </si>
  <si>
    <t>Year in which Degrees were Conferred_2024-2025_2</t>
  </si>
  <si>
    <t>Year Applied for Internship_2024-2025_%</t>
  </si>
  <si>
    <t>Year Applied for Internship_2023-2024_N</t>
  </si>
  <si>
    <t>Year Applied for Internship_2024-2025_N</t>
  </si>
  <si>
    <t>Year of First Enrollment_2023-2024_N</t>
  </si>
  <si>
    <t>Year of First Enrollment_2024-2025_N</t>
  </si>
  <si>
    <t>Year of First Enrollment_2024-2025_%</t>
  </si>
  <si>
    <t>Year in which Degrees were Conferred_2025-2026_1</t>
  </si>
  <si>
    <t>Year in which Degrees were Conferred_2025-2026_2</t>
  </si>
  <si>
    <r>
      <t>2026-2027 1</t>
    </r>
    <r>
      <rPr>
        <b/>
        <vertAlign val="superscript"/>
        <sz val="11"/>
        <color indexed="8"/>
        <rFont val="Times New Roman"/>
        <family val="1"/>
      </rPr>
      <t>st</t>
    </r>
    <r>
      <rPr>
        <b/>
        <sz val="11"/>
        <color indexed="8"/>
        <rFont val="Times New Roman"/>
        <family val="1"/>
      </rPr>
      <t>-year 
Cohort Cost</t>
    </r>
  </si>
  <si>
    <t>2016-2026</t>
  </si>
  <si>
    <t>Year of First Enrollment_2025-2026_N</t>
  </si>
  <si>
    <t>Year of First Enrollment_2025-2026_%</t>
  </si>
  <si>
    <t>Year Applied for Internship_2025-2026_N</t>
  </si>
  <si>
    <t>Year Applied for Internship_2025-2026_%</t>
  </si>
  <si>
    <r>
      <t xml:space="preserve">__X__ </t>
    </r>
    <r>
      <rPr>
        <b/>
        <sz val="11"/>
        <color theme="1"/>
        <rFont val="Calibri"/>
        <family val="2"/>
        <scheme val="minor"/>
      </rPr>
      <t>No</t>
    </r>
  </si>
  <si>
    <t>$6,043.00 per semester</t>
  </si>
  <si>
    <t>$12,179.00 per semester</t>
  </si>
  <si>
    <t>N/A</t>
  </si>
  <si>
    <t>$1,497.50 per semester</t>
  </si>
  <si>
    <t>* Additional Fees include: University, Activity, Library, Technology, Academic Support and Health Fees</t>
  </si>
  <si>
    <t>*436.00 per semester</t>
  </si>
  <si>
    <t>**Out-of-state includes a Capital Outlay Fee, $172.50 per semester</t>
  </si>
  <si>
    <t>Students who enter with credit for prior graduate work can request to have those courses waived or transferred. Please see the Graduate Handbook on this page: https://psychology.vcu.edu/graduate/phd-in-clinical-psychology/. Specifically, "Students admitted to the program who have already earned a master’s degree in psychology that included an empirically-based thesis do not have to complete another thesis if their completed thesis is judged by the Clinical faculty to be equivalent in scope and quality to those required by our department. Such students ordinarily submit their master’s thesis (in consultation with their advisor) to the Clinical faculty for approval after their first semester in the program. After the first semester incoming students who have had previous graduate work may apply to the Clinical faculty to transfer some previously earned credits toward VCU master’s degree requirements. Previously earned practicum credits may not be transferred."</t>
  </si>
  <si>
    <t>$200-300 per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</si>
</sst>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3" x14ac:knownFonts="1">
    <font>
      <sz val="11"/>
      <color theme="1"/>
      <name val="Calibri"/>
      <family val="2"/>
      <scheme val="minor"/>
    </font>
    <font>
      <b/>
      <sz val="11"/>
      <color indexed="8"/>
      <name val="Times New Roman"/>
      <family val="1"/>
    </font>
    <font>
      <sz val="11"/>
      <color indexed="8"/>
      <name val="Times New Roman"/>
      <family val="1"/>
    </font>
    <font>
      <i/>
      <sz val="11"/>
      <color indexed="8"/>
      <name val="Times New Roman"/>
      <family val="1"/>
    </font>
    <font>
      <b/>
      <vertAlign val="superscript"/>
      <sz val="11"/>
      <color indexed="8"/>
      <name val="Times New Roman"/>
      <family val="1"/>
    </font>
    <font>
      <b/>
      <sz val="11"/>
      <color indexed="10"/>
      <name val="Calibri"/>
      <family val="2"/>
    </font>
    <font>
      <b/>
      <sz val="14"/>
      <name val="Times New Roman"/>
      <family val="1"/>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0"/>
      <color rgb="FF000000"/>
      <name val="Times New Roman"/>
      <family val="1"/>
    </font>
    <font>
      <sz val="11"/>
      <color theme="1"/>
      <name val="Times New Roman"/>
      <family val="1"/>
    </font>
    <font>
      <b/>
      <sz val="11"/>
      <color theme="1"/>
      <name val="Times New Roman"/>
      <family val="1"/>
    </font>
    <font>
      <sz val="11"/>
      <color theme="1"/>
      <name val="Calibri"/>
      <family val="2"/>
      <scheme val="minor"/>
    </font>
    <font>
      <b/>
      <sz val="14"/>
      <color theme="1"/>
      <name val="Times New Roman"/>
      <family val="1"/>
    </font>
    <font>
      <sz val="12"/>
      <color rgb="FF000000"/>
      <name val="Calibri"/>
      <family val="2"/>
    </font>
    <font>
      <b/>
      <sz val="11"/>
      <color rgb="FF000000"/>
      <name val="Calibri"/>
      <family val="2"/>
      <scheme val="minor"/>
    </font>
    <font>
      <b/>
      <sz val="11"/>
      <color theme="1" tint="4.9989318521683403E-2"/>
      <name val="Times New Roman"/>
      <family val="1"/>
    </font>
    <font>
      <sz val="8"/>
      <name val="Calibri"/>
      <family val="2"/>
      <scheme val="minor"/>
    </font>
    <font>
      <u/>
      <sz val="11"/>
      <color theme="10"/>
      <name val="Calibri"/>
      <family val="2"/>
      <scheme val="minor"/>
    </font>
    <font>
      <i/>
      <sz val="11"/>
      <color theme="1"/>
      <name val="Times New Roman"/>
      <family val="1"/>
    </font>
    <font>
      <b/>
      <sz val="10"/>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bgColor theme="0"/>
      </patternFill>
    </fill>
  </fills>
  <borders count="75">
    <border>
      <left/>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indexed="64"/>
      </left>
      <right style="medium">
        <color indexed="64"/>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indexed="64"/>
      </left>
      <right style="medium">
        <color indexed="64"/>
      </right>
      <top style="thin">
        <color rgb="FF000000"/>
      </top>
      <bottom style="thin">
        <color rgb="FF000000"/>
      </bottom>
      <diagonal/>
    </border>
    <border>
      <left/>
      <right/>
      <top style="thin">
        <color rgb="FF000000"/>
      </top>
      <bottom/>
      <diagonal/>
    </border>
    <border>
      <left style="medium">
        <color indexed="64"/>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14" fillId="0" borderId="0"/>
    <xf numFmtId="0" fontId="14" fillId="0" borderId="0"/>
    <xf numFmtId="0" fontId="14" fillId="0" borderId="0"/>
    <xf numFmtId="0" fontId="14" fillId="0" borderId="0"/>
    <xf numFmtId="0" fontId="20" fillId="0" borderId="0" applyNumberFormat="0" applyFill="0" applyBorder="0" applyAlignment="0" applyProtection="0"/>
  </cellStyleXfs>
  <cellXfs count="153">
    <xf numFmtId="0" fontId="0" fillId="0" borderId="0" xfId="0"/>
    <xf numFmtId="0" fontId="0" fillId="2" borderId="0" xfId="0" applyFill="1"/>
    <xf numFmtId="0" fontId="8" fillId="2" borderId="0" xfId="0" applyFont="1" applyFill="1" applyAlignment="1">
      <alignment vertical="center"/>
    </xf>
    <xf numFmtId="1" fontId="0" fillId="2" borderId="0" xfId="0" applyNumberFormat="1" applyFill="1"/>
    <xf numFmtId="0" fontId="0" fillId="2" borderId="0" xfId="0" applyFill="1" applyAlignment="1">
      <alignment horizontal="center"/>
    </xf>
    <xf numFmtId="0" fontId="9" fillId="2" borderId="0" xfId="0" applyFont="1" applyFill="1" applyAlignment="1">
      <alignment vertical="center"/>
    </xf>
    <xf numFmtId="0" fontId="12" fillId="2" borderId="0" xfId="0" applyFont="1" applyFill="1"/>
    <xf numFmtId="0" fontId="5" fillId="2" borderId="0" xfId="0" applyFont="1" applyFill="1"/>
    <xf numFmtId="0" fontId="13" fillId="2" borderId="0" xfId="0" applyFont="1" applyFill="1"/>
    <xf numFmtId="0" fontId="0" fillId="2" borderId="0" xfId="0" applyFill="1" applyProtection="1">
      <protection locked="0"/>
    </xf>
    <xf numFmtId="0" fontId="9" fillId="2" borderId="9" xfId="0" applyFont="1" applyFill="1" applyBorder="1" applyAlignment="1" applyProtection="1">
      <alignment vertical="center"/>
      <protection locked="0"/>
    </xf>
    <xf numFmtId="0" fontId="10" fillId="2" borderId="0" xfId="0" applyFont="1" applyFill="1" applyAlignment="1" applyProtection="1">
      <alignment vertical="center"/>
      <protection locked="0"/>
    </xf>
    <xf numFmtId="0" fontId="11"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0" fillId="2" borderId="0" xfId="0" applyFill="1" applyAlignment="1" applyProtection="1">
      <alignment horizontal="center"/>
      <protection locked="0"/>
    </xf>
    <xf numFmtId="0" fontId="9" fillId="2" borderId="0" xfId="0" applyFont="1" applyFill="1" applyAlignment="1" applyProtection="1">
      <alignment vertical="center" wrapText="1"/>
      <protection locked="0"/>
    </xf>
    <xf numFmtId="0" fontId="9" fillId="2" borderId="0" xfId="0" applyFont="1" applyFill="1" applyAlignment="1" applyProtection="1">
      <alignment horizontal="center" vertical="center" wrapText="1"/>
      <protection locked="0"/>
    </xf>
    <xf numFmtId="0" fontId="9" fillId="2" borderId="0" xfId="0" applyFont="1" applyFill="1" applyAlignment="1" applyProtection="1">
      <alignment vertical="center"/>
      <protection locked="0"/>
    </xf>
    <xf numFmtId="0" fontId="0" fillId="2" borderId="0" xfId="0" applyFill="1" applyAlignment="1" applyProtection="1">
      <alignment vertical="top"/>
      <protection locked="0"/>
    </xf>
    <xf numFmtId="0" fontId="0" fillId="2" borderId="0" xfId="0" applyFill="1" applyAlignment="1">
      <alignment vertical="top"/>
    </xf>
    <xf numFmtId="0" fontId="6" fillId="2" borderId="0" xfId="0" applyFont="1" applyFill="1" applyAlignment="1" applyProtection="1">
      <alignment vertical="center"/>
      <protection locked="0"/>
    </xf>
    <xf numFmtId="0" fontId="16" fillId="0" borderId="0" xfId="0" applyFont="1" applyAlignment="1">
      <alignment vertical="top" wrapText="1"/>
    </xf>
    <xf numFmtId="0" fontId="15" fillId="0" borderId="0" xfId="0" applyFont="1"/>
    <xf numFmtId="0" fontId="7" fillId="2" borderId="19" xfId="0" applyFont="1" applyFill="1" applyBorder="1" applyAlignment="1">
      <alignment vertical="top" wrapText="1"/>
    </xf>
    <xf numFmtId="0" fontId="0" fillId="2" borderId="21" xfId="0" applyFill="1" applyBorder="1" applyProtection="1">
      <protection locked="0"/>
    </xf>
    <xf numFmtId="0" fontId="7" fillId="0" borderId="20" xfId="0" applyFont="1" applyBorder="1" applyAlignment="1">
      <alignment vertical="top"/>
    </xf>
    <xf numFmtId="0" fontId="7" fillId="2" borderId="22" xfId="0" applyFont="1" applyFill="1" applyBorder="1" applyAlignment="1">
      <alignment vertical="top" wrapText="1"/>
    </xf>
    <xf numFmtId="0" fontId="0" fillId="2" borderId="10" xfId="0" applyFill="1" applyBorder="1" applyAlignment="1" applyProtection="1">
      <alignment horizontal="left" vertical="top" indent="1"/>
      <protection locked="0"/>
    </xf>
    <xf numFmtId="0" fontId="7" fillId="0" borderId="25" xfId="0" applyFont="1" applyBorder="1" applyAlignment="1" applyProtection="1">
      <alignment vertical="top" wrapText="1"/>
      <protection locked="0"/>
    </xf>
    <xf numFmtId="0" fontId="0" fillId="2" borderId="18" xfId="0" applyFill="1" applyBorder="1" applyProtection="1">
      <protection locked="0"/>
    </xf>
    <xf numFmtId="0" fontId="17" fillId="2" borderId="0" xfId="0" applyFont="1" applyFill="1" applyAlignment="1" applyProtection="1">
      <alignment vertical="center"/>
      <protection locked="0"/>
    </xf>
    <xf numFmtId="0" fontId="11" fillId="2" borderId="9" xfId="0" applyFont="1" applyFill="1" applyBorder="1" applyAlignment="1" applyProtection="1">
      <alignment vertical="center"/>
      <protection locked="0"/>
    </xf>
    <xf numFmtId="0" fontId="8" fillId="2" borderId="16" xfId="0" applyFont="1" applyFill="1" applyBorder="1" applyAlignment="1">
      <alignment vertical="center" wrapText="1"/>
    </xf>
    <xf numFmtId="0" fontId="8" fillId="2" borderId="26" xfId="0" applyFont="1" applyFill="1" applyBorder="1" applyAlignment="1">
      <alignment vertical="center" wrapText="1"/>
    </xf>
    <xf numFmtId="0" fontId="8" fillId="2" borderId="27" xfId="0" applyFont="1" applyFill="1" applyBorder="1" applyAlignment="1">
      <alignment vertical="center" wrapText="1"/>
    </xf>
    <xf numFmtId="0" fontId="8" fillId="2" borderId="17" xfId="0" applyFont="1" applyFill="1" applyBorder="1" applyAlignment="1">
      <alignment vertical="center" wrapText="1"/>
    </xf>
    <xf numFmtId="0" fontId="8" fillId="2" borderId="1" xfId="0" applyFont="1" applyFill="1" applyBorder="1" applyAlignment="1">
      <alignment vertical="center" wrapText="1"/>
    </xf>
    <xf numFmtId="0" fontId="8" fillId="2" borderId="3" xfId="0" applyFont="1" applyFill="1" applyBorder="1" applyAlignment="1">
      <alignment vertical="center" wrapText="1"/>
    </xf>
    <xf numFmtId="0" fontId="8" fillId="2" borderId="2"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9" fillId="3" borderId="32" xfId="0" applyFont="1" applyFill="1" applyBorder="1" applyAlignment="1">
      <alignment horizontal="center" vertical="center"/>
    </xf>
    <xf numFmtId="0" fontId="9" fillId="3" borderId="24"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9" fillId="3" borderId="23" xfId="0" applyFont="1" applyFill="1" applyBorder="1" applyAlignment="1">
      <alignment horizontal="center" vertical="center" wrapText="1"/>
    </xf>
    <xf numFmtId="0" fontId="8" fillId="2" borderId="34" xfId="0" applyFont="1" applyFill="1" applyBorder="1" applyAlignment="1">
      <alignment vertical="center" wrapText="1"/>
    </xf>
    <xf numFmtId="9" fontId="8" fillId="2" borderId="9" xfId="0" applyNumberFormat="1" applyFont="1" applyFill="1" applyBorder="1" applyAlignment="1" applyProtection="1">
      <alignment horizontal="center" vertical="center" wrapText="1"/>
      <protection locked="0"/>
    </xf>
    <xf numFmtId="0" fontId="18" fillId="3" borderId="22" xfId="0" applyFont="1" applyFill="1" applyBorder="1" applyAlignment="1">
      <alignment horizontal="center"/>
    </xf>
    <xf numFmtId="0" fontId="8" fillId="2" borderId="28" xfId="0" applyFont="1" applyFill="1" applyBorder="1" applyAlignment="1">
      <alignment vertical="center" wrapText="1"/>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0" fontId="8" fillId="2" borderId="33" xfId="0" applyFont="1" applyFill="1" applyBorder="1" applyAlignment="1">
      <alignment vertical="center" wrapText="1"/>
    </xf>
    <xf numFmtId="0" fontId="8" fillId="2" borderId="19" xfId="0" applyFont="1" applyFill="1" applyBorder="1" applyAlignment="1">
      <alignment vertical="center" wrapText="1"/>
    </xf>
    <xf numFmtId="0" fontId="8" fillId="2" borderId="9" xfId="0" applyFont="1" applyFill="1" applyBorder="1" applyAlignment="1">
      <alignment vertical="center" wrapText="1"/>
    </xf>
    <xf numFmtId="0" fontId="12" fillId="2" borderId="19" xfId="0" applyFont="1" applyFill="1" applyBorder="1" applyAlignment="1">
      <alignment vertical="center" wrapText="1"/>
    </xf>
    <xf numFmtId="0" fontId="12" fillId="2" borderId="9" xfId="0" applyFont="1" applyFill="1" applyBorder="1" applyAlignment="1">
      <alignment vertical="center" wrapText="1"/>
    </xf>
    <xf numFmtId="0" fontId="9" fillId="2" borderId="35" xfId="0" applyFont="1" applyFill="1" applyBorder="1" applyAlignment="1">
      <alignment vertical="center" wrapText="1"/>
    </xf>
    <xf numFmtId="0" fontId="9" fillId="2" borderId="33" xfId="0" applyFont="1" applyFill="1" applyBorder="1" applyAlignment="1">
      <alignment vertical="center" wrapText="1"/>
    </xf>
    <xf numFmtId="0" fontId="9" fillId="3" borderId="19"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8" fillId="2" borderId="19" xfId="0" applyFont="1" applyFill="1" applyBorder="1" applyAlignment="1">
      <alignment horizontal="center" vertical="center" wrapText="1"/>
    </xf>
    <xf numFmtId="1" fontId="8" fillId="2" borderId="36" xfId="0" applyNumberFormat="1" applyFont="1" applyFill="1" applyBorder="1" applyAlignment="1">
      <alignment horizontal="center" vertical="center" wrapText="1"/>
    </xf>
    <xf numFmtId="0" fontId="8" fillId="2" borderId="35" xfId="0" applyFont="1" applyFill="1" applyBorder="1" applyAlignment="1">
      <alignment horizontal="center" vertical="center" wrapText="1"/>
    </xf>
    <xf numFmtId="1" fontId="8" fillId="2" borderId="13" xfId="0" applyNumberFormat="1"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25" xfId="0" applyFont="1" applyFill="1" applyBorder="1" applyAlignment="1">
      <alignment horizontal="center" vertical="center"/>
    </xf>
    <xf numFmtId="0" fontId="9" fillId="3" borderId="25" xfId="0" applyFont="1" applyFill="1" applyBorder="1" applyAlignment="1">
      <alignment horizontal="center" vertical="center" wrapText="1"/>
    </xf>
    <xf numFmtId="0" fontId="9" fillId="3" borderId="37" xfId="0" applyFont="1" applyFill="1" applyBorder="1" applyAlignment="1">
      <alignment horizontal="center" vertical="center"/>
    </xf>
    <xf numFmtId="0" fontId="0" fillId="2" borderId="8" xfId="0" applyFill="1" applyBorder="1" applyAlignment="1" applyProtection="1">
      <alignment horizontal="left" vertical="top" indent="1"/>
      <protection locked="0"/>
    </xf>
    <xf numFmtId="0" fontId="17" fillId="2" borderId="0" xfId="0" applyFont="1" applyFill="1" applyAlignment="1" applyProtection="1">
      <alignment horizontal="left" vertical="top"/>
      <protection locked="0"/>
    </xf>
    <xf numFmtId="0" fontId="17" fillId="2" borderId="0" xfId="0" applyFont="1" applyFill="1" applyAlignment="1" applyProtection="1">
      <alignment vertical="top"/>
      <protection locked="0"/>
    </xf>
    <xf numFmtId="0" fontId="12" fillId="2" borderId="17" xfId="5" applyFont="1" applyFill="1" applyBorder="1" applyAlignment="1">
      <alignment vertical="center" wrapText="1"/>
    </xf>
    <xf numFmtId="0" fontId="22" fillId="3" borderId="22" xfId="0" applyFont="1" applyFill="1" applyBorder="1" applyAlignment="1">
      <alignment horizontal="center" vertical="center" wrapText="1"/>
    </xf>
    <xf numFmtId="0" fontId="8" fillId="2" borderId="14" xfId="0" applyFont="1" applyFill="1" applyBorder="1" applyAlignment="1" applyProtection="1">
      <alignment vertical="center" wrapText="1"/>
      <protection locked="0"/>
    </xf>
    <xf numFmtId="0" fontId="8" fillId="4" borderId="40" xfId="0" applyFont="1" applyFill="1" applyBorder="1" applyAlignment="1">
      <alignment horizontal="center" vertical="center" wrapText="1"/>
    </xf>
    <xf numFmtId="1" fontId="8" fillId="4" borderId="41" xfId="0" applyNumberFormat="1" applyFont="1" applyFill="1" applyBorder="1" applyAlignment="1">
      <alignment horizontal="center" vertical="center" wrapText="1"/>
    </xf>
    <xf numFmtId="1" fontId="8" fillId="4" borderId="42" xfId="0" applyNumberFormat="1" applyFont="1" applyFill="1" applyBorder="1" applyAlignment="1">
      <alignment horizontal="center" vertical="center" wrapText="1"/>
    </xf>
    <xf numFmtId="0" fontId="8" fillId="4" borderId="43" xfId="0" applyFont="1" applyFill="1" applyBorder="1" applyAlignment="1">
      <alignment horizontal="center" vertical="center" wrapText="1"/>
    </xf>
    <xf numFmtId="0" fontId="8" fillId="4" borderId="44" xfId="0" applyFont="1" applyFill="1" applyBorder="1" applyAlignment="1">
      <alignment horizontal="center" vertical="center" wrapText="1"/>
    </xf>
    <xf numFmtId="1" fontId="8" fillId="4" borderId="45" xfId="0" applyNumberFormat="1" applyFont="1" applyFill="1" applyBorder="1" applyAlignment="1">
      <alignment horizontal="center" vertical="center" wrapText="1"/>
    </xf>
    <xf numFmtId="1" fontId="8" fillId="4" borderId="46" xfId="0" applyNumberFormat="1" applyFont="1" applyFill="1" applyBorder="1" applyAlignment="1">
      <alignment horizontal="center" vertical="center" wrapText="1"/>
    </xf>
    <xf numFmtId="0" fontId="8" fillId="4" borderId="47" xfId="0" applyFont="1" applyFill="1" applyBorder="1" applyAlignment="1">
      <alignment horizontal="center" vertical="center" wrapText="1"/>
    </xf>
    <xf numFmtId="1" fontId="8" fillId="4" borderId="48" xfId="0" applyNumberFormat="1" applyFont="1" applyFill="1" applyBorder="1" applyAlignment="1">
      <alignment horizontal="center" vertical="center" wrapText="1"/>
    </xf>
    <xf numFmtId="1" fontId="8" fillId="4" borderId="49" xfId="0" applyNumberFormat="1" applyFont="1" applyFill="1" applyBorder="1" applyAlignment="1">
      <alignment horizontal="center" vertical="center" wrapText="1"/>
    </xf>
    <xf numFmtId="0" fontId="8" fillId="4" borderId="50" xfId="0" applyFont="1" applyFill="1" applyBorder="1" applyAlignment="1">
      <alignment horizontal="center" vertical="center" wrapText="1"/>
    </xf>
    <xf numFmtId="1" fontId="8" fillId="4" borderId="51" xfId="0" applyNumberFormat="1" applyFont="1" applyFill="1" applyBorder="1" applyAlignment="1">
      <alignment horizontal="center" vertical="center" wrapText="1"/>
    </xf>
    <xf numFmtId="1" fontId="8" fillId="4" borderId="52" xfId="0" applyNumberFormat="1" applyFont="1" applyFill="1" applyBorder="1" applyAlignment="1">
      <alignment horizontal="center" vertical="center" wrapText="1"/>
    </xf>
    <xf numFmtId="0" fontId="12" fillId="4" borderId="50" xfId="0" applyFont="1" applyFill="1" applyBorder="1" applyAlignment="1">
      <alignment horizontal="center" vertical="center" wrapText="1"/>
    </xf>
    <xf numFmtId="0" fontId="8" fillId="4" borderId="53" xfId="0" applyFont="1" applyFill="1" applyBorder="1" applyAlignment="1">
      <alignment horizontal="center" vertical="center" wrapText="1"/>
    </xf>
    <xf numFmtId="1" fontId="8" fillId="4" borderId="54" xfId="0" applyNumberFormat="1" applyFont="1" applyFill="1" applyBorder="1" applyAlignment="1">
      <alignment horizontal="center" vertical="center" wrapText="1"/>
    </xf>
    <xf numFmtId="0" fontId="8" fillId="4" borderId="55" xfId="0" applyFont="1" applyFill="1" applyBorder="1" applyAlignment="1">
      <alignment horizontal="center" vertical="center" wrapText="1"/>
    </xf>
    <xf numFmtId="1" fontId="8" fillId="4" borderId="56" xfId="0" applyNumberFormat="1" applyFont="1" applyFill="1" applyBorder="1" applyAlignment="1">
      <alignment horizontal="center" vertical="center" wrapText="1"/>
    </xf>
    <xf numFmtId="0" fontId="8" fillId="4" borderId="57" xfId="0" applyFont="1" applyFill="1" applyBorder="1" applyAlignment="1">
      <alignment horizontal="center" vertical="center" wrapText="1"/>
    </xf>
    <xf numFmtId="1" fontId="8" fillId="4" borderId="58" xfId="0" applyNumberFormat="1" applyFont="1" applyFill="1" applyBorder="1" applyAlignment="1">
      <alignment horizontal="center" vertical="center" wrapText="1"/>
    </xf>
    <xf numFmtId="0" fontId="8" fillId="4" borderId="59" xfId="0" applyFont="1" applyFill="1" applyBorder="1" applyAlignment="1">
      <alignment horizontal="center" vertical="center" wrapText="1"/>
    </xf>
    <xf numFmtId="1" fontId="8" fillId="4" borderId="60" xfId="0" applyNumberFormat="1" applyFont="1" applyFill="1" applyBorder="1" applyAlignment="1">
      <alignment horizontal="center" vertical="center" wrapText="1"/>
    </xf>
    <xf numFmtId="0" fontId="8" fillId="4" borderId="39" xfId="0" applyFont="1" applyFill="1" applyBorder="1" applyAlignment="1">
      <alignment horizontal="center" vertical="center" wrapText="1"/>
    </xf>
    <xf numFmtId="0" fontId="8" fillId="4" borderId="61" xfId="0" applyFont="1" applyFill="1" applyBorder="1" applyAlignment="1">
      <alignment horizontal="center" vertical="center" wrapText="1"/>
    </xf>
    <xf numFmtId="1" fontId="8" fillId="4" borderId="62" xfId="0" applyNumberFormat="1" applyFont="1" applyFill="1" applyBorder="1" applyAlignment="1">
      <alignment horizontal="center" vertical="center" wrapText="1"/>
    </xf>
    <xf numFmtId="0" fontId="8" fillId="4" borderId="63" xfId="0" applyFont="1" applyFill="1" applyBorder="1" applyAlignment="1">
      <alignment horizontal="center" vertical="center" wrapText="1"/>
    </xf>
    <xf numFmtId="1" fontId="8" fillId="4" borderId="64" xfId="0" applyNumberFormat="1" applyFont="1" applyFill="1" applyBorder="1" applyAlignment="1">
      <alignment horizontal="center" vertical="center" wrapText="1"/>
    </xf>
    <xf numFmtId="0" fontId="8" fillId="4" borderId="65" xfId="0" applyFont="1" applyFill="1" applyBorder="1" applyAlignment="1">
      <alignment horizontal="center" vertical="center" wrapText="1"/>
    </xf>
    <xf numFmtId="1" fontId="8" fillId="4" borderId="66" xfId="0" applyNumberFormat="1" applyFont="1" applyFill="1" applyBorder="1" applyAlignment="1">
      <alignment horizontal="center" vertical="center" wrapText="1"/>
    </xf>
    <xf numFmtId="0" fontId="8" fillId="4" borderId="67" xfId="0" applyFont="1" applyFill="1" applyBorder="1" applyAlignment="1">
      <alignment horizontal="center" vertical="center" wrapText="1"/>
    </xf>
    <xf numFmtId="1" fontId="8" fillId="4" borderId="68" xfId="0" applyNumberFormat="1" applyFont="1" applyFill="1" applyBorder="1" applyAlignment="1">
      <alignment horizontal="center" vertical="center" wrapText="1"/>
    </xf>
    <xf numFmtId="0" fontId="8" fillId="0" borderId="11"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40"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70" xfId="0" applyFont="1" applyBorder="1" applyAlignment="1">
      <alignment horizontal="center" vertical="center" wrapText="1"/>
    </xf>
    <xf numFmtId="1" fontId="8" fillId="0" borderId="43" xfId="0" applyNumberFormat="1" applyFont="1" applyBorder="1" applyAlignment="1">
      <alignment horizontal="center" vertical="center" wrapText="1"/>
    </xf>
    <xf numFmtId="0" fontId="8" fillId="0" borderId="44" xfId="0" applyFont="1" applyBorder="1" applyAlignment="1">
      <alignment horizontal="center" vertical="center" wrapText="1"/>
    </xf>
    <xf numFmtId="0" fontId="8" fillId="0" borderId="71" xfId="0" applyFont="1" applyBorder="1" applyAlignment="1">
      <alignment horizontal="center" vertical="center" wrapText="1"/>
    </xf>
    <xf numFmtId="1" fontId="8" fillId="0" borderId="44" xfId="0" applyNumberFormat="1" applyFont="1" applyBorder="1" applyAlignment="1">
      <alignment horizontal="center" vertical="center" wrapText="1"/>
    </xf>
    <xf numFmtId="0" fontId="12" fillId="0" borderId="19" xfId="0" applyFont="1" applyBorder="1" applyAlignment="1">
      <alignment vertical="center" wrapText="1"/>
    </xf>
    <xf numFmtId="0" fontId="12" fillId="0" borderId="9" xfId="0" applyFont="1" applyBorder="1" applyAlignment="1">
      <alignment vertical="center" wrapText="1"/>
    </xf>
    <xf numFmtId="0" fontId="12" fillId="0" borderId="19" xfId="0" applyFont="1" applyBorder="1" applyAlignment="1">
      <alignment horizontal="right" vertical="center"/>
    </xf>
    <xf numFmtId="0" fontId="12" fillId="0" borderId="9" xfId="0" applyFont="1" applyBorder="1" applyAlignment="1">
      <alignment vertical="center"/>
    </xf>
    <xf numFmtId="0" fontId="8" fillId="0" borderId="35" xfId="0" applyFont="1" applyBorder="1" applyAlignment="1">
      <alignment horizontal="center" vertical="center" wrapText="1"/>
    </xf>
    <xf numFmtId="1" fontId="8" fillId="0" borderId="72" xfId="0" applyNumberFormat="1" applyFont="1" applyBorder="1" applyAlignment="1">
      <alignment horizontal="center" vertical="center" wrapText="1"/>
    </xf>
    <xf numFmtId="1" fontId="8" fillId="0" borderId="72" xfId="0" applyNumberFormat="1" applyFont="1" applyBorder="1" applyAlignment="1">
      <alignment horizontal="center" vertical="center"/>
    </xf>
    <xf numFmtId="0" fontId="8" fillId="0" borderId="20" xfId="0" applyFont="1" applyBorder="1" applyAlignment="1">
      <alignment horizontal="center" vertical="center" wrapText="1"/>
    </xf>
    <xf numFmtId="1" fontId="8" fillId="0" borderId="73" xfId="0" applyNumberFormat="1" applyFont="1" applyBorder="1" applyAlignment="1">
      <alignment horizontal="center" vertical="center" wrapText="1"/>
    </xf>
    <xf numFmtId="0" fontId="9" fillId="3" borderId="74" xfId="0" applyFont="1" applyFill="1" applyBorder="1" applyAlignment="1">
      <alignment horizontal="center" vertical="center" wrapText="1"/>
    </xf>
    <xf numFmtId="1" fontId="8" fillId="0" borderId="73" xfId="0" applyNumberFormat="1" applyFont="1" applyBorder="1" applyAlignment="1">
      <alignment horizontal="center" vertical="center"/>
    </xf>
    <xf numFmtId="0" fontId="8" fillId="0" borderId="73" xfId="0" applyFont="1" applyBorder="1" applyAlignment="1">
      <alignment horizontal="center" vertical="center"/>
    </xf>
    <xf numFmtId="0" fontId="8" fillId="0" borderId="72" xfId="0" applyFont="1" applyBorder="1" applyAlignment="1">
      <alignment horizontal="center" vertical="center"/>
    </xf>
    <xf numFmtId="8" fontId="8" fillId="0" borderId="13" xfId="0" applyNumberFormat="1"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 fontId="8" fillId="0" borderId="2" xfId="0" applyNumberFormat="1"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1" fontId="8" fillId="0" borderId="15" xfId="0" applyNumberFormat="1"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1" fontId="8" fillId="0" borderId="13" xfId="0" applyNumberFormat="1" applyFont="1" applyBorder="1" applyAlignment="1" applyProtection="1">
      <alignment horizontal="center" vertical="center" wrapText="1"/>
      <protection locked="0"/>
    </xf>
    <xf numFmtId="1" fontId="8" fillId="0" borderId="4" xfId="0" applyNumberFormat="1" applyFont="1" applyBorder="1" applyAlignment="1" applyProtection="1">
      <alignment horizontal="center" vertical="center" wrapText="1"/>
      <protection locked="0"/>
    </xf>
    <xf numFmtId="1" fontId="8" fillId="0" borderId="6" xfId="0" applyNumberFormat="1"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1" fontId="8" fillId="0" borderId="24" xfId="0" applyNumberFormat="1" applyFont="1" applyBorder="1" applyAlignment="1" applyProtection="1">
      <alignment horizontal="center" vertical="center" wrapText="1"/>
      <protection locked="0"/>
    </xf>
    <xf numFmtId="0" fontId="13" fillId="2" borderId="35" xfId="0" applyFont="1" applyFill="1" applyBorder="1" applyAlignment="1">
      <alignment vertical="center" wrapText="1"/>
    </xf>
    <xf numFmtId="0" fontId="13" fillId="2" borderId="33" xfId="0" applyFont="1" applyFill="1" applyBorder="1" applyAlignment="1">
      <alignment vertical="center" wrapText="1"/>
    </xf>
    <xf numFmtId="0" fontId="13" fillId="0" borderId="35" xfId="0" applyFont="1" applyBorder="1" applyAlignment="1">
      <alignment vertical="center" wrapText="1"/>
    </xf>
    <xf numFmtId="0" fontId="13" fillId="0" borderId="33" xfId="0" applyFont="1" applyBorder="1" applyAlignment="1">
      <alignment vertical="center" wrapText="1"/>
    </xf>
    <xf numFmtId="0" fontId="9" fillId="0" borderId="38" xfId="0" applyFont="1" applyBorder="1" applyAlignment="1">
      <alignment horizontal="right" vertical="center"/>
    </xf>
    <xf numFmtId="1" fontId="9" fillId="0" borderId="33" xfId="0" applyNumberFormat="1" applyFont="1" applyBorder="1" applyAlignment="1">
      <alignment horizontal="center" vertical="center"/>
    </xf>
    <xf numFmtId="0" fontId="13" fillId="0" borderId="35" xfId="0" applyFont="1" applyBorder="1" applyAlignment="1">
      <alignment horizontal="right" vertical="center"/>
    </xf>
    <xf numFmtId="0" fontId="13" fillId="0" borderId="33" xfId="0" applyFont="1" applyBorder="1" applyAlignment="1">
      <alignment vertical="center"/>
    </xf>
    <xf numFmtId="0" fontId="0" fillId="0" borderId="25" xfId="0" applyBorder="1" applyAlignment="1" applyProtection="1">
      <alignment horizontal="left" vertical="center" wrapText="1"/>
      <protection locked="0"/>
    </xf>
    <xf numFmtId="0" fontId="0" fillId="0" borderId="29"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cellXfs>
  <cellStyles count="6">
    <cellStyle name="Hyperlink" xfId="5" builtinId="8"/>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91">
    <dxf>
      <fill>
        <patternFill>
          <bgColor rgb="FFFF0000"/>
        </patternFill>
      </fill>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medium">
          <color rgb="FF000000"/>
        </left>
        <right style="medium">
          <color indexed="64"/>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medium">
          <color rgb="FF000000"/>
        </right>
        <top style="thin">
          <color indexed="64"/>
        </top>
        <bottom style="thin">
          <color indexed="64"/>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thin">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medium">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medium">
          <color rgb="FF000000"/>
        </left>
        <right style="thin">
          <color rgb="FF000000"/>
        </right>
        <top style="thin">
          <color rgb="FF000000"/>
        </top>
        <bottom style="thin">
          <color rgb="FF000000"/>
        </bottom>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left" vertical="center" textRotation="0" wrapText="0" indent="1" justifyLastLine="0" shrinkToFit="0" readingOrder="0"/>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bottom/>
      </border>
      <protection locked="0" hidden="0"/>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top/>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rgb="FF000000"/>
        </left>
        <right style="thin">
          <color rgb="FF000000"/>
        </right>
        <top style="thin">
          <color rgb="FF000000"/>
        </top>
        <bottom style="medium">
          <color rgb="FF000000"/>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medium">
          <color indexed="64"/>
        </right>
        <top style="thin">
          <color indexed="64"/>
        </top>
        <bottom/>
        <vertical/>
        <horizontal/>
      </border>
    </dxf>
    <dxf>
      <border outline="0">
        <left style="medium">
          <color indexed="64"/>
        </left>
        <right style="medium">
          <color indexed="64"/>
        </right>
        <top style="medium">
          <color indexed="64"/>
        </top>
        <bottom style="medium">
          <color indexed="64"/>
        </bottom>
      </border>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indexed="64"/>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Times New Roman"/>
        <family val="1"/>
        <scheme val="none"/>
      </font>
      <fill>
        <patternFill patternType="solid">
          <fgColor theme="0"/>
          <bgColor theme="0"/>
        </patternFill>
      </fill>
      <alignment horizontal="center" vertical="center" textRotation="0" wrapText="1" indent="0" justifyLastLine="0" shrinkToFit="0" readingOrder="0"/>
      <border diagonalUp="0" diagonalDown="0">
        <left style="medium">
          <color indexed="64"/>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medium">
          <color indexed="64"/>
        </left>
        <right style="medium">
          <color indexed="64"/>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theme="0"/>
          <bgColor theme="0"/>
        </patternFill>
      </fill>
      <alignment horizontal="center" vertical="center" textRotation="0" wrapText="1" indent="0" justifyLastLine="0" shrinkToFit="0" readingOrder="0"/>
      <border diagonalUp="0" diagonalDown="0">
        <left style="thin">
          <color rgb="FF000000"/>
        </left>
        <right style="medium">
          <color rgb="FF000000"/>
        </right>
        <top style="thin">
          <color rgb="FF000000"/>
        </top>
        <bottom style="thin">
          <color rgb="FF000000"/>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rgb="FF000000"/>
        <name val="Times New Roman"/>
        <family val="1"/>
        <scheme val="none"/>
      </font>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rgb="FF000000"/>
        <name val="Times New Roman"/>
        <family val="1"/>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rgb="FF000000"/>
        <name val="Times New Roman"/>
        <family val="1"/>
        <scheme val="none"/>
      </font>
      <fill>
        <patternFill patternType="none">
          <fgColor indexed="64"/>
          <bgColor auto="1"/>
        </patternFill>
      </fill>
      <alignment horizontal="center" vertical="center" textRotation="0" wrapText="1" indent="0" justifyLastLine="0" shrinkToFit="0" readingOrder="0"/>
      <border diagonalUp="0" diagonalDown="0" outline="0">
        <left style="medium">
          <color indexed="64"/>
        </left>
        <right/>
        <top style="thin">
          <color indexed="64"/>
        </top>
        <bottom/>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center"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1"/>
        <color rgb="FF000000"/>
        <name val="Times New Roman"/>
        <family val="1"/>
        <scheme val="none"/>
      </font>
      <fill>
        <patternFill patternType="solid">
          <fgColor indexed="64"/>
          <bgColor theme="0"/>
        </patternFill>
      </fill>
      <alignment horizontal="general" vertical="center" textRotation="0" wrapText="1" indent="0" justifyLastLine="0" shrinkToFit="0" readingOrder="0"/>
      <border diagonalUp="0" diagonalDown="0">
        <left/>
        <right/>
        <top style="thin">
          <color indexed="64"/>
        </top>
        <bottom/>
        <vertical/>
        <horizontal/>
      </border>
    </dxf>
    <dxf>
      <border outline="0">
        <left style="medium">
          <color indexed="64"/>
        </left>
        <right style="medium">
          <color indexed="64"/>
        </right>
        <bottom style="medium">
          <color indexed="64"/>
        </bottom>
      </border>
    </dxf>
    <dxf>
      <border>
        <bottom style="medium">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s>
  <tableStyles count="0" defaultTableStyle="TableStyleMedium2" defaultPivotStyle="PivotStyleLight16"/>
  <colors>
    <mruColors>
      <color rgb="FF0000FF"/>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085284-DC92-4791-B3B3-0C76D01A5EE7}" name="Outcome" displayName="Outcome" ref="B3:X12" totalsRowShown="0" headerRowBorderDxfId="88" tableBorderDxfId="87">
  <autoFilter ref="B3:X12" xr:uid="{2B085284-DC92-4791-B3B3-0C76D01A5EE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C097E087-2C0A-40E6-B21A-682970DA98F2}" name="Outcome" dataDxfId="86"/>
    <tableColumn id="2" xr3:uid="{1E627149-CA29-4138-9008-5A8879997C0F}" name="Year in which Degrees were Conferred_2016-2017_1" dataDxfId="85"/>
    <tableColumn id="3" xr3:uid="{B7F5607A-F21B-45A0-B2E2-867617655AC8}" name="Year in which Degrees were Conferred_2016-2017_2" dataDxfId="84">
      <calculatedColumnFormula>C4/C$4*100</calculatedColumnFormula>
    </tableColumn>
    <tableColumn id="4" xr3:uid="{9C74F862-8674-49F0-9D0D-8DB3BB8B23AB}" name="Year in which Degrees were Conferred_2017-2018_1" dataDxfId="83"/>
    <tableColumn id="5" xr3:uid="{91F0047A-0D53-4160-AC71-C7BA4119B9E2}" name="Year in which Degrees were Conferred_2017-2018_2" dataDxfId="82">
      <calculatedColumnFormula>E4/E$4*100</calculatedColumnFormula>
    </tableColumn>
    <tableColumn id="6" xr3:uid="{796CB693-3411-4167-9935-B6AC702052F8}" name="Year in which Degrees were Conferred_2018-2019_1" dataDxfId="81"/>
    <tableColumn id="7" xr3:uid="{EEBA63FF-EEC3-4EDF-A8FC-0C3BDBB04CFF}" name="Year in which Degrees were Conferred_2018-2019_2" dataDxfId="80">
      <calculatedColumnFormula>G4/G$4*100</calculatedColumnFormula>
    </tableColumn>
    <tableColumn id="8" xr3:uid="{5BFBE6DE-85BD-48F0-92F0-6F96E920DCEF}" name="Year in which Degrees were Conferred_2019-2020_1" dataDxfId="79"/>
    <tableColumn id="9" xr3:uid="{15595089-AA27-4047-B553-B87573C4594E}" name="Year in which Degrees were Conferred_2019-2020_2" dataDxfId="78">
      <calculatedColumnFormula>I4/I$4*100</calculatedColumnFormula>
    </tableColumn>
    <tableColumn id="10" xr3:uid="{FAC1E678-8658-4E13-B21B-B19E3EEB81A4}" name="Year in which Degrees were Conferred_2020-2021_1" dataDxfId="77"/>
    <tableColumn id="11" xr3:uid="{29505EBE-9612-492B-9E1C-2F1C77654786}" name="Year in which Degrees were Conferred_2020-2021_2" dataDxfId="76">
      <calculatedColumnFormula>K4/K$4*100</calculatedColumnFormula>
    </tableColumn>
    <tableColumn id="12" xr3:uid="{EA9BD0A1-F067-4BDF-8B7D-032EE27FD7A8}" name="Year in which Degrees were Conferred_2021-2022_1" dataDxfId="75"/>
    <tableColumn id="13" xr3:uid="{82D9E042-56D8-4946-84B2-B3498682D246}" name="Year in which Degrees were Conferred_2021-2022_2" dataDxfId="74">
      <calculatedColumnFormula>M4/M$4*100</calculatedColumnFormula>
    </tableColumn>
    <tableColumn id="14" xr3:uid="{0A6BC16F-BA4B-465E-871B-4253C770D08E}" name="Year in which Degrees were Conferred_2022-2023_1" dataDxfId="73"/>
    <tableColumn id="15" xr3:uid="{6B93FB86-65B0-4F84-A3D8-2822DDE3B27F}" name="Year in which Degrees were Conferred_2022-2023_2" dataDxfId="72">
      <calculatedColumnFormula>O4/O$4*100</calculatedColumnFormula>
    </tableColumn>
    <tableColumn id="16" xr3:uid="{0A3B50A2-0D9A-4487-8EFE-37BA33BD9C6B}" name="Year in which Degrees were Conferred_2023-2024_1" dataDxfId="71"/>
    <tableColumn id="17" xr3:uid="{6723598C-F0B4-4041-8AB3-352863B025B3}" name="Year in which Degrees were Conferred_2023-2024_2" dataDxfId="70">
      <calculatedColumnFormula>Q4/Q$4*100</calculatedColumnFormula>
    </tableColumn>
    <tableColumn id="18" xr3:uid="{81F182C1-BD4F-467E-8855-D0AF4C9CDD3E}" name="Year in which Degrees were Conferred_2024-2025_1" dataDxfId="69"/>
    <tableColumn id="19" xr3:uid="{33C68B64-6CF8-47A4-92D6-E9B9601D046C}" name="Year in which Degrees were Conferred_2024-2025_2" dataDxfId="68">
      <calculatedColumnFormula>S4/S$4*100</calculatedColumnFormula>
    </tableColumn>
    <tableColumn id="20" xr3:uid="{BBF619DC-74FE-452F-9CE4-2BDAF7F6255C}" name="Year in which Degrees were Conferred_2025-2026_1" dataDxfId="67"/>
    <tableColumn id="21" xr3:uid="{BB2D5149-5314-42BD-A996-A58DDCB61AE1}" name="Year in which Degrees were Conferred_2025-2026_2" dataDxfId="66">
      <calculatedColumnFormula>U4/U$4*100</calculatedColumnFormula>
    </tableColumn>
    <tableColumn id="22" xr3:uid="{CABC4D2B-9304-4503-8C21-6A53D001BBC6}" name="Year in which Degrees were Conferred_Total_1" dataDxfId="65"/>
    <tableColumn id="23" xr3:uid="{F33C2897-5A48-47C9-B404-80BCF47A3733}" name="Year in which Degrees were Conferred_Total_2" dataDxfId="64">
      <calculatedColumnFormula>W4/W$4*100</calculatedColumnFormula>
    </tableColumn>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DE42D1-CBFC-4D64-ADF7-4F2BB1A6EF58}" name="Program_Costs" displayName="Program_Costs" ref="B3:C9" totalsRowShown="0" tableBorderDxfId="63">
  <autoFilter ref="B3:C9" xr:uid="{98DE42D1-CBFC-4D64-ADF7-4F2BB1A6EF58}">
    <filterColumn colId="0" hiddenButton="1"/>
    <filterColumn colId="1" hiddenButton="1"/>
  </autoFilter>
  <tableColumns count="2">
    <tableColumn id="1" xr3:uid="{22CB1616-415C-4223-9345-FC826414237A}" name="Description" dataDxfId="62"/>
    <tableColumn id="2" xr3:uid="{F23A495C-5981-414A-9D18-5D198BA73066}" name="2026-2027 1st-year _x000a_Cohort Cost" dataDxfId="6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581A447-0C07-4090-9333-842E769689ED}" name="Internship_Placement_Table_2" displayName="Internship_Placement_Table_2" ref="B13:V16" totalsRowShown="0" headerRowDxfId="60" headerRowBorderDxfId="59" tableBorderDxfId="58">
  <autoFilter ref="B13:V16" xr:uid="{9581A447-0C07-4090-9333-842E769689E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8471AFE-3B0D-44C1-AD52-73E0176C025E}" name=" Outcome"/>
    <tableColumn id="2" xr3:uid="{FFCCFEFE-30BF-4159-9A63-64A49FB99A7E}" name="Year Applied for Internship_2016-2017_N"/>
    <tableColumn id="3" xr3:uid="{D0574F70-8566-4C6E-8071-3A2B4B3CA2DF}" name="Year Applied for Internship_2016-2017_%" dataDxfId="57"/>
    <tableColumn id="4" xr3:uid="{D49BD23B-DF9F-480F-A3FB-8F8248BE6C02}" name="Year Applied for Internship_2017-2018_N"/>
    <tableColumn id="5" xr3:uid="{3DE4DB45-7499-4E65-AFA7-3A191354C260}" name="Year Applied for Internship_2017-2018_%" dataDxfId="56"/>
    <tableColumn id="6" xr3:uid="{525DD1E3-265E-42FE-9A70-35C2443E18BD}" name="Year Applied for Internship_2018-2019_N"/>
    <tableColumn id="7" xr3:uid="{2FD0F3AE-ADC2-431F-A265-07DDCF0C9056}" name="Year Applied for Internship_2018-2019_%" dataDxfId="55"/>
    <tableColumn id="8" xr3:uid="{F59FECD4-741E-41EC-B489-DDC2414E6372}" name="Year Applied for Internship_2019-2020_N"/>
    <tableColumn id="9" xr3:uid="{C74E283D-58C4-4964-92C2-521F925C4DA4}" name="Year Applied for Internship_2019-2020_%" dataDxfId="54"/>
    <tableColumn id="10" xr3:uid="{274351A7-67AE-4BC8-AE4F-9BE53FF7ABD4}" name="Year Applied for Internship_2020-2021_N"/>
    <tableColumn id="11" xr3:uid="{DCF43AF2-F180-4F39-AA57-BA099A83C571}" name="Year Applied for Internship_2020-2021_%" dataDxfId="53"/>
    <tableColumn id="12" xr3:uid="{DABDB84F-6B15-46EB-A7AC-497FD761441C}" name="Year Applied for Internship_2021-2022_N"/>
    <tableColumn id="13" xr3:uid="{3C1790EB-0E35-4F53-9465-9C10368E50EE}" name="Year Applied for Internship_2021-2022_%" dataDxfId="52"/>
    <tableColumn id="14" xr3:uid="{8DD14F27-AB36-4757-B604-CC3FDB9DF7FA}" name="Year Applied for Internship_2022-2023_N"/>
    <tableColumn id="15" xr3:uid="{D392E874-5EFD-4049-B448-6CFF97D0E913}" name="Year Applied for Internship_2022-2023_%" dataDxfId="51"/>
    <tableColumn id="16" xr3:uid="{7164577B-858E-4EA7-8C23-08D6849D34A2}" name="Year Applied for Internship_2023-2024_N"/>
    <tableColumn id="17" xr3:uid="{D914332E-4CC1-49A4-8726-C35D4296DE83}" name="Year Applied for Internship_2023-2024_%" dataDxfId="50"/>
    <tableColumn id="18" xr3:uid="{E21BE4A7-ACB5-4DD6-A327-8D2C92F79A49}" name="Year Applied for Internship_2024-2025_N" dataDxfId="49"/>
    <tableColumn id="19" xr3:uid="{B6D207CF-1B18-40E1-9AD6-39985F2C91D5}" name="Year Applied for Internship_2024-2025_%" dataDxfId="48"/>
    <tableColumn id="20" xr3:uid="{12A8ACFE-D641-467A-B07E-EEF39C784FCE}" name="Year Applied for Internship_2025-2026_N" dataDxfId="47"/>
    <tableColumn id="21" xr3:uid="{0CCE1310-C209-41B0-99D6-1D0A9355E600}" name="Year Applied for Internship_2025-2026_%" dataDxfId="46"/>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0D4827C-D505-4664-8DEC-6ABF024C11A5}" name="Internship_Placement_Table_1" displayName="Internship_Placement_Table_1" ref="B3:V10" totalsRowShown="0" tableBorderDxfId="45">
  <autoFilter ref="B3:V10" xr:uid="{E0D4827C-D505-4664-8DEC-6ABF024C11A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F127F689-787F-4BD5-ABFA-0A0B189BA493}" name="Outcome " dataDxfId="44"/>
    <tableColumn id="2" xr3:uid="{8C792BC0-4B34-4512-A96D-27296AD6379E}" name="Year Applied for Internship_2016-2017_N" dataDxfId="43"/>
    <tableColumn id="3" xr3:uid="{4A8B111F-B1E9-413B-87BA-A2244450B96B}" name="Year Applied for Internship_2016-2017_%" dataDxfId="42"/>
    <tableColumn id="4" xr3:uid="{AEA204F3-5E84-401C-82BE-1D37DC4AAF2A}" name="Year Applied for Internship_2017-2018_N" dataDxfId="41"/>
    <tableColumn id="5" xr3:uid="{6EA83439-D8EC-4804-BCA4-76A2326D6EB8}" name="Year Applied for Internship_2017-2018_%" dataDxfId="40"/>
    <tableColumn id="6" xr3:uid="{5ED2CC5E-8C3E-458D-B1A5-06777176812E}" name="Year Applied for Internship_2018-2019_N" dataDxfId="39"/>
    <tableColumn id="7" xr3:uid="{E8101F04-0CC4-41FE-837A-CFD0D56494EF}" name="Year Applied for Internship_2018-2019_%" dataDxfId="38"/>
    <tableColumn id="8" xr3:uid="{18A08234-FDC7-4E31-9306-7696EF2F901C}" name="Year Applied for Internship_2019-2020_N" dataDxfId="37"/>
    <tableColumn id="9" xr3:uid="{B62AB2C6-35EC-444D-81B8-865605E963B8}" name="Year Applied for Internship_2019-2020_%" dataDxfId="36"/>
    <tableColumn id="10" xr3:uid="{72EB00F7-7B51-4C84-80DD-EF4C04956AE8}" name="Year Applied for Internship_2020-2021_N" dataDxfId="35"/>
    <tableColumn id="11" xr3:uid="{7CD5CF6B-763B-4AE7-97C0-40F3F3ED2848}" name="Year Applied for Internship_2020-2021_%" dataDxfId="34"/>
    <tableColumn id="12" xr3:uid="{AECE5B42-3D18-4B22-8791-AF8BA3C3A983}" name="Year Applied for Internship_2021-2022_N" dataDxfId="33"/>
    <tableColumn id="13" xr3:uid="{902E79DB-33F0-4B82-9D31-5C9F8AC077FA}" name="Year Applied for Internship_2021-2022_%" dataDxfId="32"/>
    <tableColumn id="14" xr3:uid="{D00C1AB4-73EA-4F8F-BC38-1C6B28F3DF47}" name="Year Applied for Internship_2022-2023_N" dataDxfId="31"/>
    <tableColumn id="15" xr3:uid="{B7116189-A8D3-4288-BECE-F06D79EBA715}" name="Year Applied for Internship_2022-2023_%" dataDxfId="30"/>
    <tableColumn id="16" xr3:uid="{BEF01C62-1EBF-42D3-9C8F-A953986C7CD2}" name="Year Applied for Internship_2023-2024_N" dataDxfId="29"/>
    <tableColumn id="17" xr3:uid="{36C5BC55-5454-4EC8-99E8-D7DE5D2E6C9C}" name="Year Applied for Internship_2023-2024_%" dataDxfId="28"/>
    <tableColumn id="18" xr3:uid="{11CBBCD6-7D74-45E7-A0BE-CA75297FE221}" name="Year Applied for Internship_2024-2025_N" dataDxfId="27"/>
    <tableColumn id="19" xr3:uid="{9EF7FB78-904F-4225-825D-DA2F2A5221A4}" name="Year Applied for Internship_2024-2025_%" dataDxfId="26"/>
    <tableColumn id="20" xr3:uid="{22755A01-E514-4B1A-BB19-B8D30A05302C}" name="Year Applied for Internship_2025-2026_N" dataDxfId="25"/>
    <tableColumn id="21" xr3:uid="{B640F577-1ECD-4599-ADC0-4577C92C1041}" name="Year Applied for Internship_2025-2026_%" dataDxfId="24"/>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B4D64-4D72-44BD-B55C-B1B6585DF342}" name="Attrition" displayName="Attrition" ref="B3:V7" totalsRowShown="0" headerRowDxfId="23" tableBorderDxfId="22">
  <autoFilter ref="B3:V7" xr:uid="{5CBB4D64-4D72-44BD-B55C-B1B6585DF34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5FFFA478-CD6F-4644-BD54-8FB04F2D77B8}" name="Variable" dataDxfId="21"/>
    <tableColumn id="2" xr3:uid="{52862778-6E56-499C-BF72-6FFFC675D10E}" name="Year of First Enrollment_2016-2017_N" dataDxfId="20"/>
    <tableColumn id="3" xr3:uid="{9291D020-0DEC-4D77-BFF2-BF7733FC266B}" name="Year of First Enrollment_2016-2017_%" dataDxfId="19"/>
    <tableColumn id="4" xr3:uid="{BF83EC4A-7657-418F-8304-8A4DFE6FBDAE}" name="Year of First Enrollment_2017-2018_N" dataDxfId="18"/>
    <tableColumn id="5" xr3:uid="{43FCEA02-3A25-4238-91A3-86348BB6B865}" name="Year of First Enrollment_2017-2018_%" dataDxfId="17"/>
    <tableColumn id="6" xr3:uid="{AF8D1747-37B7-4037-8945-D948221A06F1}" name="Year of First Enrollment_2018-2019_N" dataDxfId="16"/>
    <tableColumn id="7" xr3:uid="{83922681-0974-4C91-BB65-E42942849AA2}" name="Year of First Enrollment_2018-2019_%" dataDxfId="15"/>
    <tableColumn id="8" xr3:uid="{D146D8DE-9726-4E52-8952-FD34C97E521D}" name="Year of First Enrollment_2019-2020_N" dataDxfId="14"/>
    <tableColumn id="9" xr3:uid="{11956409-7E0A-4261-BDA7-941367CF94DA}" name="Year of First Enrollment_2019-2020_%" dataDxfId="13"/>
    <tableColumn id="10" xr3:uid="{C37DB423-908D-452C-AC04-950F98C6C4E0}" name="Year of First Enrollment_2020-2021_N" dataDxfId="12"/>
    <tableColumn id="11" xr3:uid="{C2158B63-D47C-40ED-A1F9-46F06CC1515F}" name="Year of First Enrollment_2020-2021_%" dataDxfId="11"/>
    <tableColumn id="12" xr3:uid="{043F28B4-8115-4C31-859B-FB926D306D6B}" name="Year of First Enrollment_2021-2022_N" dataDxfId="10"/>
    <tableColumn id="13" xr3:uid="{92EB1002-96BC-4FB2-841A-51B042693D00}" name="Year of First Enrollment_2021-2022_%" dataDxfId="9"/>
    <tableColumn id="14" xr3:uid="{FE4FAB93-25F6-44E3-8808-6F09D30B1BE3}" name="Year of First Enrollment_2022-2023_N" dataDxfId="8"/>
    <tableColumn id="15" xr3:uid="{11CF71F7-67AA-4694-AB40-BF2352F7D4E2}" name="Year of First Enrollment_2022-2023_%" dataDxfId="7"/>
    <tableColumn id="16" xr3:uid="{34B248B0-342B-4D55-B465-05D3DCF4280E}" name="Year of First Enrollment_2023-2024_N" dataDxfId="6"/>
    <tableColumn id="17" xr3:uid="{71795908-E75C-419F-A4C0-1C12D9B9E74B}" name="Year of First Enrollment_2023-2024_%" dataDxfId="5"/>
    <tableColumn id="18" xr3:uid="{6C9CF00F-F01F-4F66-9F12-D90B50209CE4}" name="Year of First Enrollment_2024-2025_N" dataDxfId="4"/>
    <tableColumn id="19" xr3:uid="{1FF36E5D-1C33-4E8E-B82E-42430725741F}" name="Year of First Enrollment_2024-2025_%" dataDxfId="3"/>
    <tableColumn id="20" xr3:uid="{892D3E65-022B-467A-86D6-E4391B15E6B9}" name="Year of First Enrollment_2025-2026_N" dataDxfId="2"/>
    <tableColumn id="21" xr3:uid="{762E75A9-F29E-43E3-A5EC-C8822F7C7673}" name="Year of First Enrollment_2025-2026_%" dataDxfId="1"/>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1D621F-DF90-4D98-AACF-441CFDA8D488}" name="Licensure" displayName="Licensure" ref="B3:C6" totalsRowShown="0" headerRowBorderDxfId="90" tableBorderDxfId="89">
  <autoFilter ref="B3:C6" xr:uid="{781D621F-DF90-4D98-AACF-441CFDA8D488}">
    <filterColumn colId="0" hiddenButton="1"/>
    <filterColumn colId="1" hiddenButton="1"/>
  </autoFilter>
  <tableColumns count="2">
    <tableColumn id="1" xr3:uid="{47C0AE89-4DC4-440D-BD73-161B37E873BA}" name="Outcome"/>
    <tableColumn id="2" xr3:uid="{3D7DC200-4D40-47EB-8240-B71AB557F6B4}" name="2016-2026"/>
  </tableColumns>
  <tableStyleInfo name="TableStyleLight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B07E-BAF0-4CD9-BD42-E8852A6FFA4F}">
  <dimension ref="A1:A9"/>
  <sheetViews>
    <sheetView workbookViewId="0"/>
  </sheetViews>
  <sheetFormatPr defaultColWidth="8.85546875" defaultRowHeight="15" x14ac:dyDescent="0.25"/>
  <cols>
    <col min="1" max="1" width="43.85546875" customWidth="1"/>
  </cols>
  <sheetData>
    <row r="1" spans="1:1" ht="15.75" x14ac:dyDescent="0.25">
      <c r="A1" s="21" t="s">
        <v>50</v>
      </c>
    </row>
    <row r="2" spans="1:1" ht="47.25" x14ac:dyDescent="0.25">
      <c r="A2" s="21" t="s">
        <v>94</v>
      </c>
    </row>
    <row r="3" spans="1:1" ht="47.25" x14ac:dyDescent="0.25">
      <c r="A3" s="21" t="s">
        <v>100</v>
      </c>
    </row>
    <row r="4" spans="1:1" ht="48" customHeight="1" x14ac:dyDescent="0.25">
      <c r="A4" s="21" t="s">
        <v>101</v>
      </c>
    </row>
    <row r="5" spans="1:1" ht="31.5" x14ac:dyDescent="0.25">
      <c r="A5" s="21" t="s">
        <v>95</v>
      </c>
    </row>
    <row r="6" spans="1:1" ht="63" x14ac:dyDescent="0.25">
      <c r="A6" s="21" t="s">
        <v>96</v>
      </c>
    </row>
    <row r="7" spans="1:1" ht="31.5" x14ac:dyDescent="0.25">
      <c r="A7" s="21" t="s">
        <v>97</v>
      </c>
    </row>
    <row r="8" spans="1:1" ht="31.5" x14ac:dyDescent="0.25">
      <c r="A8" s="21" t="s">
        <v>98</v>
      </c>
    </row>
    <row r="9" spans="1:1" ht="51.75" customHeight="1" x14ac:dyDescent="0.25">
      <c r="A9" s="21" t="s">
        <v>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20-BCE7-4E66-ADA1-0391410A3A94}">
  <sheetPr>
    <tabColor rgb="FFFFFF00"/>
    <pageSetUpPr fitToPage="1"/>
  </sheetPr>
  <dimension ref="B1:J8"/>
  <sheetViews>
    <sheetView showGridLines="0" tabSelected="1" showRuler="0" zoomScaleNormal="100" zoomScaleSheetLayoutView="85" workbookViewId="0">
      <selection activeCell="G17" sqref="G17"/>
    </sheetView>
  </sheetViews>
  <sheetFormatPr defaultColWidth="9.140625" defaultRowHeight="15" x14ac:dyDescent="0.25"/>
  <cols>
    <col min="1" max="1" width="3.140625" style="1" customWidth="1"/>
    <col min="2" max="2" width="78.7109375" style="1" customWidth="1"/>
    <col min="3" max="3" width="11.140625" style="1" customWidth="1"/>
    <col min="4" max="10" width="5.42578125" style="1" customWidth="1"/>
    <col min="11" max="16384" width="9.140625" style="1"/>
  </cols>
  <sheetData>
    <row r="1" spans="2:10" ht="18.75" x14ac:dyDescent="0.3">
      <c r="B1" s="22" t="s">
        <v>48</v>
      </c>
    </row>
    <row r="2" spans="2:10" x14ac:dyDescent="0.25">
      <c r="B2" s="5" t="s">
        <v>49</v>
      </c>
    </row>
    <row r="3" spans="2:10" x14ac:dyDescent="0.25">
      <c r="B3" s="5"/>
    </row>
    <row r="4" spans="2:10" ht="19.5" thickBot="1" x14ac:dyDescent="0.3">
      <c r="B4" s="20" t="s">
        <v>45</v>
      </c>
      <c r="C4" s="5"/>
      <c r="D4" s="5"/>
      <c r="E4" s="5"/>
      <c r="F4" s="5"/>
      <c r="G4" s="5"/>
      <c r="H4" s="5"/>
      <c r="I4" s="5"/>
      <c r="J4" s="5"/>
    </row>
    <row r="5" spans="2:10" ht="60" customHeight="1" x14ac:dyDescent="0.25">
      <c r="B5" s="23" t="s">
        <v>46</v>
      </c>
      <c r="C5" s="27" t="s">
        <v>52</v>
      </c>
      <c r="D5" s="20"/>
      <c r="E5" s="20"/>
      <c r="F5" s="20"/>
      <c r="G5" s="20"/>
      <c r="H5" s="20"/>
      <c r="I5" s="20"/>
      <c r="J5" s="20"/>
    </row>
    <row r="6" spans="2:10" s="19" customFormat="1" ht="18" customHeight="1" thickBot="1" x14ac:dyDescent="0.3">
      <c r="B6" s="26"/>
      <c r="C6" s="70" t="s">
        <v>128</v>
      </c>
      <c r="D6" s="18"/>
      <c r="E6" s="18"/>
      <c r="F6" s="18"/>
      <c r="G6" s="18"/>
      <c r="H6" s="18"/>
      <c r="I6" s="18"/>
      <c r="J6" s="18"/>
    </row>
    <row r="7" spans="2:10" s="19" customFormat="1" ht="15" customHeight="1" thickBot="1" x14ac:dyDescent="0.3">
      <c r="B7" s="25" t="s">
        <v>47</v>
      </c>
      <c r="C7" s="24"/>
      <c r="D7" s="18"/>
      <c r="E7" s="18"/>
      <c r="F7" s="18"/>
      <c r="G7" s="18"/>
      <c r="H7" s="18"/>
      <c r="I7" s="18"/>
      <c r="J7" s="18"/>
    </row>
    <row r="8" spans="2:10" ht="131.44999999999999" customHeight="1" thickBot="1" x14ac:dyDescent="0.3">
      <c r="B8" s="28"/>
      <c r="C8" s="29"/>
      <c r="D8" s="9"/>
      <c r="E8" s="9"/>
      <c r="F8" s="9"/>
      <c r="G8" s="9"/>
      <c r="H8" s="9"/>
      <c r="I8" s="9"/>
      <c r="J8" s="9"/>
    </row>
  </sheetData>
  <dataValidations count="2">
    <dataValidation allowBlank="1" showInputMessage="1" showErrorMessage="1" prompt="The sheet contains details of Student Admissions, Outcomes, and Other Data across cells B1:C8." sqref="A1" xr:uid="{DFAFD38C-B590-4AC4-B62F-84E6D38870F6}"/>
    <dataValidation allowBlank="1" showInputMessage="1" showErrorMessage="1" prompt="Enter the website link (or content from brochure) in cell B8." sqref="B7" xr:uid="{B42F9AB4-706E-49E8-BD09-F27FD85C3712}"/>
  </dataValidation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A1:X16"/>
  <sheetViews>
    <sheetView showGridLines="0" showRowColHeaders="0" showRuler="0" zoomScale="87" zoomScaleNormal="70" zoomScaleSheetLayoutView="85" zoomScalePageLayoutView="60" workbookViewId="0">
      <selection activeCell="B16" sqref="B16:X16"/>
    </sheetView>
  </sheetViews>
  <sheetFormatPr defaultColWidth="5.7109375" defaultRowHeight="15" x14ac:dyDescent="0.25"/>
  <cols>
    <col min="1" max="1" width="3.140625" style="1" customWidth="1"/>
    <col min="2" max="2" width="45.42578125" style="1" customWidth="1"/>
    <col min="3" max="24" width="10.42578125" style="1" customWidth="1"/>
    <col min="25" max="16384" width="5.7109375" style="1"/>
  </cols>
  <sheetData>
    <row r="1" spans="1:24" x14ac:dyDescent="0.25">
      <c r="A1" s="5"/>
      <c r="C1" s="5"/>
      <c r="D1" s="5"/>
      <c r="E1" s="5"/>
      <c r="F1" s="5"/>
      <c r="G1" s="5"/>
      <c r="H1" s="5"/>
      <c r="I1" s="5"/>
      <c r="J1" s="5"/>
      <c r="K1" s="5"/>
      <c r="L1" s="5"/>
      <c r="M1" s="5"/>
      <c r="N1" s="5"/>
      <c r="O1" s="5"/>
      <c r="P1" s="5"/>
      <c r="Q1" s="5"/>
      <c r="R1" s="5"/>
    </row>
    <row r="2" spans="1:24" ht="19.5" thickBot="1" x14ac:dyDescent="0.3">
      <c r="B2" s="20" t="s">
        <v>36</v>
      </c>
      <c r="C2" s="20"/>
      <c r="D2" s="20"/>
      <c r="E2" s="20"/>
      <c r="F2" s="20"/>
      <c r="G2" s="20"/>
      <c r="H2" s="20"/>
      <c r="I2" s="20"/>
      <c r="J2" s="20"/>
      <c r="K2" s="20"/>
      <c r="L2" s="20"/>
      <c r="M2" s="20"/>
      <c r="N2" s="20"/>
      <c r="O2" s="20"/>
      <c r="P2" s="20"/>
      <c r="Q2" s="20"/>
      <c r="R2" s="20"/>
      <c r="S2" s="9"/>
      <c r="T2" s="9"/>
      <c r="U2" s="9"/>
      <c r="V2" s="9"/>
      <c r="W2" s="9"/>
      <c r="X2" s="9"/>
    </row>
    <row r="3" spans="1:24" ht="102.75" customHeight="1" thickBot="1" x14ac:dyDescent="0.3">
      <c r="B3" s="67" t="s">
        <v>3</v>
      </c>
      <c r="C3" s="68" t="s">
        <v>56</v>
      </c>
      <c r="D3" s="68" t="s">
        <v>57</v>
      </c>
      <c r="E3" s="68" t="s">
        <v>58</v>
      </c>
      <c r="F3" s="68" t="s">
        <v>59</v>
      </c>
      <c r="G3" s="68" t="s">
        <v>60</v>
      </c>
      <c r="H3" s="68" t="s">
        <v>61</v>
      </c>
      <c r="I3" s="68" t="s">
        <v>62</v>
      </c>
      <c r="J3" s="68" t="s">
        <v>63</v>
      </c>
      <c r="K3" s="68" t="s">
        <v>64</v>
      </c>
      <c r="L3" s="68" t="s">
        <v>65</v>
      </c>
      <c r="M3" s="68" t="s">
        <v>66</v>
      </c>
      <c r="N3" s="68" t="s">
        <v>67</v>
      </c>
      <c r="O3" s="68" t="s">
        <v>102</v>
      </c>
      <c r="P3" s="68" t="s">
        <v>103</v>
      </c>
      <c r="Q3" s="68" t="s">
        <v>109</v>
      </c>
      <c r="R3" s="68" t="s">
        <v>108</v>
      </c>
      <c r="S3" s="68" t="s">
        <v>112</v>
      </c>
      <c r="T3" s="68" t="s">
        <v>113</v>
      </c>
      <c r="U3" s="68" t="s">
        <v>120</v>
      </c>
      <c r="V3" s="68" t="s">
        <v>121</v>
      </c>
      <c r="W3" s="68" t="s">
        <v>68</v>
      </c>
      <c r="X3" s="68" t="s">
        <v>69</v>
      </c>
    </row>
    <row r="4" spans="1:24" ht="29.25" customHeight="1" x14ac:dyDescent="0.25">
      <c r="B4" s="55" t="s">
        <v>11</v>
      </c>
      <c r="C4" s="54">
        <v>4</v>
      </c>
      <c r="D4" s="55"/>
      <c r="E4" s="54">
        <v>6</v>
      </c>
      <c r="F4" s="55"/>
      <c r="G4" s="54">
        <v>6</v>
      </c>
      <c r="H4" s="55"/>
      <c r="I4" s="56">
        <v>13</v>
      </c>
      <c r="J4" s="57"/>
      <c r="K4" s="56">
        <v>7</v>
      </c>
      <c r="L4" s="57"/>
      <c r="M4" s="56">
        <v>6</v>
      </c>
      <c r="N4" s="57"/>
      <c r="O4" s="56">
        <v>6</v>
      </c>
      <c r="P4" s="57"/>
      <c r="Q4" s="56">
        <v>8</v>
      </c>
      <c r="R4" s="57"/>
      <c r="S4" s="56">
        <v>13</v>
      </c>
      <c r="T4" s="57"/>
      <c r="U4" s="118">
        <v>5</v>
      </c>
      <c r="V4" s="119"/>
      <c r="W4" s="120">
        <f>SUM(Outcome[[#This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74</v>
      </c>
      <c r="X4" s="121"/>
    </row>
    <row r="5" spans="1:24" ht="17.25" customHeight="1" x14ac:dyDescent="0.25">
      <c r="B5" s="59" t="s">
        <v>12</v>
      </c>
      <c r="C5" s="58">
        <v>6.75</v>
      </c>
      <c r="D5" s="59"/>
      <c r="E5" s="58">
        <v>6</v>
      </c>
      <c r="F5" s="59"/>
      <c r="G5" s="58">
        <v>6.5</v>
      </c>
      <c r="H5" s="59"/>
      <c r="I5" s="142">
        <v>6.38</v>
      </c>
      <c r="J5" s="143"/>
      <c r="K5" s="142">
        <v>6.57</v>
      </c>
      <c r="L5" s="143"/>
      <c r="M5" s="142">
        <v>5.83</v>
      </c>
      <c r="N5" s="143"/>
      <c r="O5" s="142">
        <v>6</v>
      </c>
      <c r="P5" s="143"/>
      <c r="Q5" s="142">
        <v>6.87</v>
      </c>
      <c r="R5" s="143"/>
      <c r="S5" s="142">
        <v>6.53</v>
      </c>
      <c r="T5" s="143"/>
      <c r="U5" s="144">
        <v>7</v>
      </c>
      <c r="V5" s="145"/>
      <c r="W5" s="146">
        <f>AVERAGE(Outcome[[#This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6.4430000000000005</v>
      </c>
      <c r="X5" s="147"/>
    </row>
    <row r="6" spans="1:24" ht="15" customHeight="1" thickBot="1" x14ac:dyDescent="0.3">
      <c r="B6" s="59" t="s">
        <v>13</v>
      </c>
      <c r="C6" s="58">
        <v>6.5</v>
      </c>
      <c r="D6" s="59"/>
      <c r="E6" s="58">
        <v>6</v>
      </c>
      <c r="F6" s="59"/>
      <c r="G6" s="58">
        <v>6.5</v>
      </c>
      <c r="H6" s="59"/>
      <c r="I6" s="142">
        <v>6</v>
      </c>
      <c r="J6" s="143"/>
      <c r="K6" s="142">
        <v>6</v>
      </c>
      <c r="L6" s="143"/>
      <c r="M6" s="142">
        <v>6</v>
      </c>
      <c r="N6" s="143"/>
      <c r="O6" s="142">
        <v>6</v>
      </c>
      <c r="P6" s="143"/>
      <c r="Q6" s="142">
        <v>7</v>
      </c>
      <c r="R6" s="143"/>
      <c r="S6" s="142">
        <v>6</v>
      </c>
      <c r="T6" s="143"/>
      <c r="U6" s="144">
        <v>6</v>
      </c>
      <c r="V6" s="145"/>
      <c r="W6" s="148">
        <f>AVERAGE(Outcome[[#This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6.2</v>
      </c>
      <c r="X6" s="149"/>
    </row>
    <row r="7" spans="1:24" ht="15.75" thickBot="1" x14ac:dyDescent="0.3">
      <c r="B7" s="66" t="s">
        <v>4</v>
      </c>
      <c r="C7" s="60" t="s">
        <v>1</v>
      </c>
      <c r="D7" s="61" t="s">
        <v>0</v>
      </c>
      <c r="E7" s="60" t="s">
        <v>1</v>
      </c>
      <c r="F7" s="61" t="s">
        <v>0</v>
      </c>
      <c r="G7" s="60" t="s">
        <v>1</v>
      </c>
      <c r="H7" s="61" t="s">
        <v>0</v>
      </c>
      <c r="I7" s="60" t="s">
        <v>1</v>
      </c>
      <c r="J7" s="61" t="s">
        <v>0</v>
      </c>
      <c r="K7" s="60" t="s">
        <v>1</v>
      </c>
      <c r="L7" s="61" t="s">
        <v>0</v>
      </c>
      <c r="M7" s="60" t="s">
        <v>1</v>
      </c>
      <c r="N7" s="61" t="s">
        <v>0</v>
      </c>
      <c r="O7" s="60" t="s">
        <v>1</v>
      </c>
      <c r="P7" s="61" t="s">
        <v>0</v>
      </c>
      <c r="Q7" s="60" t="s">
        <v>1</v>
      </c>
      <c r="R7" s="61" t="s">
        <v>0</v>
      </c>
      <c r="S7" s="60" t="s">
        <v>1</v>
      </c>
      <c r="T7" s="61" t="s">
        <v>0</v>
      </c>
      <c r="U7" s="68" t="s">
        <v>1</v>
      </c>
      <c r="V7" s="127" t="s">
        <v>0</v>
      </c>
      <c r="W7" s="68" t="s">
        <v>1</v>
      </c>
      <c r="X7" s="127" t="s">
        <v>0</v>
      </c>
    </row>
    <row r="8" spans="1:24" x14ac:dyDescent="0.25">
      <c r="B8" s="55" t="s">
        <v>14</v>
      </c>
      <c r="C8" s="62">
        <v>0</v>
      </c>
      <c r="D8" s="63">
        <f>C8/C$4*100</f>
        <v>0</v>
      </c>
      <c r="E8" s="62">
        <v>0</v>
      </c>
      <c r="F8" s="63">
        <f>E8/E$4*100</f>
        <v>0</v>
      </c>
      <c r="G8" s="62">
        <v>0</v>
      </c>
      <c r="H8" s="63">
        <f>G8/G$4*100</f>
        <v>0</v>
      </c>
      <c r="I8" s="62">
        <v>0</v>
      </c>
      <c r="J8" s="63">
        <f>I8/I$4*100</f>
        <v>0</v>
      </c>
      <c r="K8" s="62">
        <v>0</v>
      </c>
      <c r="L8" s="63">
        <f>K8/K$4*100</f>
        <v>0</v>
      </c>
      <c r="M8" s="62">
        <v>0</v>
      </c>
      <c r="N8" s="63">
        <f>M8/M$4*100</f>
        <v>0</v>
      </c>
      <c r="O8" s="62">
        <v>0</v>
      </c>
      <c r="P8" s="63">
        <f>O8/O$4*100</f>
        <v>0</v>
      </c>
      <c r="Q8" s="62">
        <v>0</v>
      </c>
      <c r="R8" s="63">
        <f>Q8/Q$4*100</f>
        <v>0</v>
      </c>
      <c r="S8" s="62">
        <v>0</v>
      </c>
      <c r="T8" s="63">
        <f>S8/S$4*100</f>
        <v>0</v>
      </c>
      <c r="U8" s="125">
        <v>0</v>
      </c>
      <c r="V8" s="126">
        <f>U8/U$4*100</f>
        <v>0</v>
      </c>
      <c r="W8" s="129">
        <f>SUM(Outcome[[#This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0</v>
      </c>
      <c r="X8" s="128">
        <f>W8/W$4*100</f>
        <v>0</v>
      </c>
    </row>
    <row r="9" spans="1:24" x14ac:dyDescent="0.25">
      <c r="B9" s="53" t="s">
        <v>15</v>
      </c>
      <c r="C9" s="64">
        <v>0</v>
      </c>
      <c r="D9" s="65">
        <f t="shared" ref="D9:F12" si="0">C9/C$4*100</f>
        <v>0</v>
      </c>
      <c r="E9" s="64">
        <v>1</v>
      </c>
      <c r="F9" s="65">
        <f t="shared" si="0"/>
        <v>16.666666666666664</v>
      </c>
      <c r="G9" s="64">
        <v>0</v>
      </c>
      <c r="H9" s="65">
        <f t="shared" ref="H9:H12" si="1">G9/G$4*100</f>
        <v>0</v>
      </c>
      <c r="I9" s="64">
        <v>1</v>
      </c>
      <c r="J9" s="65">
        <f t="shared" ref="J9:L12" si="2">I9/I$4*100</f>
        <v>7.6923076923076925</v>
      </c>
      <c r="K9" s="64">
        <v>0</v>
      </c>
      <c r="L9" s="65">
        <f t="shared" si="2"/>
        <v>0</v>
      </c>
      <c r="M9" s="64">
        <v>1</v>
      </c>
      <c r="N9" s="65">
        <f t="shared" ref="N9:N12" si="3">M9/M$4*100</f>
        <v>16.666666666666664</v>
      </c>
      <c r="O9" s="64">
        <v>0</v>
      </c>
      <c r="P9" s="65">
        <f t="shared" ref="P9:P12" si="4">O9/O$4*100</f>
        <v>0</v>
      </c>
      <c r="Q9" s="64">
        <v>0</v>
      </c>
      <c r="R9" s="65">
        <f>Q9/Q$4*100</f>
        <v>0</v>
      </c>
      <c r="S9" s="64">
        <v>0</v>
      </c>
      <c r="T9" s="65">
        <f>S9/S$4*100</f>
        <v>0</v>
      </c>
      <c r="U9" s="122">
        <v>0</v>
      </c>
      <c r="V9" s="123">
        <f>U9/U$4*100</f>
        <v>0</v>
      </c>
      <c r="W9" s="130">
        <f>SUM(Outcome[[#This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3</v>
      </c>
      <c r="X9" s="124">
        <f>W9/W$4*100</f>
        <v>4.0540540540540544</v>
      </c>
    </row>
    <row r="10" spans="1:24" x14ac:dyDescent="0.25">
      <c r="B10" s="53" t="s">
        <v>16</v>
      </c>
      <c r="C10" s="64">
        <v>2</v>
      </c>
      <c r="D10" s="65">
        <f t="shared" si="0"/>
        <v>50</v>
      </c>
      <c r="E10" s="64">
        <v>4</v>
      </c>
      <c r="F10" s="65">
        <f t="shared" si="0"/>
        <v>66.666666666666657</v>
      </c>
      <c r="G10" s="64">
        <v>3</v>
      </c>
      <c r="H10" s="65">
        <f t="shared" si="1"/>
        <v>50</v>
      </c>
      <c r="I10" s="64">
        <v>8</v>
      </c>
      <c r="J10" s="65">
        <f t="shared" si="2"/>
        <v>61.53846153846154</v>
      </c>
      <c r="K10" s="64">
        <v>4</v>
      </c>
      <c r="L10" s="65">
        <f t="shared" si="2"/>
        <v>57.142857142857139</v>
      </c>
      <c r="M10" s="64">
        <v>5</v>
      </c>
      <c r="N10" s="65">
        <f t="shared" si="3"/>
        <v>83.333333333333343</v>
      </c>
      <c r="O10" s="64">
        <v>2</v>
      </c>
      <c r="P10" s="65">
        <f t="shared" si="4"/>
        <v>33.333333333333329</v>
      </c>
      <c r="Q10" s="64">
        <v>3</v>
      </c>
      <c r="R10" s="65">
        <f>Q10/Q$4*100</f>
        <v>37.5</v>
      </c>
      <c r="S10" s="64">
        <v>7</v>
      </c>
      <c r="T10" s="65">
        <f>S10/S$4*100</f>
        <v>53.846153846153847</v>
      </c>
      <c r="U10" s="122">
        <v>3</v>
      </c>
      <c r="V10" s="123">
        <f>U10/U$4*100</f>
        <v>60</v>
      </c>
      <c r="W10" s="130">
        <f>SUM(Outcome[[#This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41</v>
      </c>
      <c r="X10" s="124">
        <f>W10/W$4*100</f>
        <v>55.405405405405403</v>
      </c>
    </row>
    <row r="11" spans="1:24" x14ac:dyDescent="0.25">
      <c r="B11" s="53" t="s">
        <v>17</v>
      </c>
      <c r="C11" s="64">
        <v>1</v>
      </c>
      <c r="D11" s="65">
        <f t="shared" si="0"/>
        <v>25</v>
      </c>
      <c r="E11" s="64">
        <v>1</v>
      </c>
      <c r="F11" s="65">
        <f t="shared" si="0"/>
        <v>16.666666666666664</v>
      </c>
      <c r="G11" s="64">
        <v>3</v>
      </c>
      <c r="H11" s="65">
        <f t="shared" si="1"/>
        <v>50</v>
      </c>
      <c r="I11" s="64">
        <v>2</v>
      </c>
      <c r="J11" s="65">
        <f t="shared" si="2"/>
        <v>15.384615384615385</v>
      </c>
      <c r="K11" s="64">
        <v>2</v>
      </c>
      <c r="L11" s="65">
        <f t="shared" si="2"/>
        <v>28.571428571428569</v>
      </c>
      <c r="M11" s="64">
        <v>0</v>
      </c>
      <c r="N11" s="65">
        <f t="shared" si="3"/>
        <v>0</v>
      </c>
      <c r="O11" s="64">
        <v>2</v>
      </c>
      <c r="P11" s="65">
        <f t="shared" si="4"/>
        <v>33.333333333333329</v>
      </c>
      <c r="Q11" s="64">
        <v>3</v>
      </c>
      <c r="R11" s="65">
        <f>Q11/Q$4*100</f>
        <v>37.5</v>
      </c>
      <c r="S11" s="64">
        <v>5</v>
      </c>
      <c r="T11" s="65">
        <f>S11/S$4*100</f>
        <v>38.461538461538467</v>
      </c>
      <c r="U11" s="122">
        <v>0</v>
      </c>
      <c r="V11" s="123">
        <f>U11/U$4*100</f>
        <v>0</v>
      </c>
      <c r="W11" s="130">
        <f>SUM(Outcome[[#This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19</v>
      </c>
      <c r="X11" s="124">
        <f>W11/W$4*100</f>
        <v>25.675675675675674</v>
      </c>
    </row>
    <row r="12" spans="1:24" ht="15.75" thickBot="1" x14ac:dyDescent="0.3">
      <c r="B12" s="53" t="s">
        <v>18</v>
      </c>
      <c r="C12" s="64">
        <v>1</v>
      </c>
      <c r="D12" s="65">
        <f t="shared" si="0"/>
        <v>25</v>
      </c>
      <c r="E12" s="64">
        <v>0</v>
      </c>
      <c r="F12" s="65">
        <f t="shared" si="0"/>
        <v>0</v>
      </c>
      <c r="G12" s="64">
        <v>0</v>
      </c>
      <c r="H12" s="65">
        <f t="shared" si="1"/>
        <v>0</v>
      </c>
      <c r="I12" s="64">
        <v>2</v>
      </c>
      <c r="J12" s="65">
        <f t="shared" si="2"/>
        <v>15.384615384615385</v>
      </c>
      <c r="K12" s="64">
        <v>1</v>
      </c>
      <c r="L12" s="65">
        <f t="shared" si="2"/>
        <v>14.285714285714285</v>
      </c>
      <c r="M12" s="64">
        <v>0</v>
      </c>
      <c r="N12" s="65">
        <f t="shared" si="3"/>
        <v>0</v>
      </c>
      <c r="O12" s="64">
        <v>2</v>
      </c>
      <c r="P12" s="65">
        <f t="shared" si="4"/>
        <v>33.333333333333329</v>
      </c>
      <c r="Q12" s="64">
        <v>2</v>
      </c>
      <c r="R12" s="65">
        <f>Q12/Q$4*100</f>
        <v>25</v>
      </c>
      <c r="S12" s="64">
        <v>1</v>
      </c>
      <c r="T12" s="65">
        <f>S12/S$4*100</f>
        <v>7.6923076923076925</v>
      </c>
      <c r="U12" s="122">
        <v>2</v>
      </c>
      <c r="V12" s="123">
        <f>U12/U$4*100</f>
        <v>40</v>
      </c>
      <c r="W12" s="130">
        <f>SUM(Outcome[[#This Row],[Year in which Degrees were Conferred_2016-2017_1]],Outcome[[#This Row],[Year in which Degrees were Conferred_2017-2018_1]],Outcome[[#This Row],[Year in which Degrees were Conferred_2018-2019_1]],Outcome[[#This Row],[Year in which Degrees were Conferred_2019-2020_1]],Outcome[[#This Row],[Year in which Degrees were Conferred_2020-2021_1]],Outcome[[#This Row],[Year in which Degrees were Conferred_2021-2022_1]],Outcome[[#This Row],[Year in which Degrees were Conferred_2022-2023_1]],Outcome[[#This Row],[Year in which Degrees were Conferred_2023-2024_1]],Outcome[[#This Row],[Year in which Degrees were Conferred_2024-2025_1]],Outcome[[#This Row],[Year in which Degrees were Conferred_2025-2026_1]])</f>
        <v>11</v>
      </c>
      <c r="X12" s="124">
        <f>W12/W$4*100</f>
        <v>14.864864864864865</v>
      </c>
    </row>
    <row r="13" spans="1:24" x14ac:dyDescent="0.25">
      <c r="B13" s="10"/>
      <c r="C13" s="10"/>
      <c r="D13" s="10"/>
      <c r="E13" s="10"/>
      <c r="F13" s="10"/>
      <c r="G13" s="10"/>
      <c r="H13" s="10"/>
      <c r="I13" s="10"/>
      <c r="J13" s="10"/>
      <c r="K13" s="10"/>
      <c r="L13" s="10"/>
      <c r="M13" s="10"/>
      <c r="N13" s="10"/>
      <c r="O13" s="10"/>
      <c r="P13" s="10"/>
      <c r="Q13" s="10"/>
      <c r="R13" s="10"/>
      <c r="S13" s="9"/>
      <c r="T13" s="9"/>
      <c r="U13" s="9"/>
      <c r="V13" s="9"/>
      <c r="W13" s="9"/>
      <c r="X13" s="9"/>
    </row>
    <row r="14" spans="1:24" ht="19.350000000000001" customHeight="1" x14ac:dyDescent="0.25">
      <c r="B14" s="30" t="s">
        <v>53</v>
      </c>
      <c r="C14" s="30"/>
      <c r="D14" s="30"/>
      <c r="E14" s="30"/>
      <c r="F14" s="30"/>
      <c r="G14" s="30"/>
      <c r="H14" s="30"/>
      <c r="I14" s="30"/>
      <c r="J14" s="30"/>
      <c r="K14" s="30"/>
      <c r="L14" s="30"/>
      <c r="M14" s="30"/>
      <c r="N14" s="30"/>
      <c r="O14" s="30"/>
      <c r="P14" s="30"/>
      <c r="Q14" s="30"/>
      <c r="R14" s="30"/>
      <c r="S14" s="9"/>
      <c r="T14" s="9"/>
      <c r="U14" s="9"/>
      <c r="V14" s="9"/>
      <c r="W14" s="9"/>
      <c r="X14" s="9"/>
    </row>
    <row r="15" spans="1:24" s="19" customFormat="1" ht="41.45" customHeight="1" thickBot="1" x14ac:dyDescent="0.3">
      <c r="B15" s="71" t="s">
        <v>54</v>
      </c>
      <c r="C15" s="72"/>
      <c r="D15" s="72"/>
      <c r="E15" s="72"/>
      <c r="F15" s="72"/>
      <c r="G15" s="72"/>
      <c r="H15" s="72"/>
      <c r="I15" s="72"/>
      <c r="J15" s="72"/>
      <c r="K15" s="72"/>
      <c r="L15" s="72"/>
      <c r="M15" s="72"/>
      <c r="N15" s="72"/>
      <c r="O15" s="72"/>
      <c r="P15" s="72"/>
      <c r="Q15" s="72"/>
      <c r="R15" s="72"/>
      <c r="S15" s="18"/>
      <c r="T15" s="18"/>
      <c r="U15" s="18"/>
      <c r="V15" s="18"/>
      <c r="W15" s="18"/>
      <c r="X15" s="18"/>
    </row>
    <row r="16" spans="1:24" ht="130.35" customHeight="1" thickBot="1" x14ac:dyDescent="0.3">
      <c r="B16" s="150" t="s">
        <v>136</v>
      </c>
      <c r="C16" s="151"/>
      <c r="D16" s="151"/>
      <c r="E16" s="151"/>
      <c r="F16" s="151"/>
      <c r="G16" s="151"/>
      <c r="H16" s="151"/>
      <c r="I16" s="151"/>
      <c r="J16" s="151"/>
      <c r="K16" s="151"/>
      <c r="L16" s="151"/>
      <c r="M16" s="151"/>
      <c r="N16" s="151"/>
      <c r="O16" s="151"/>
      <c r="P16" s="151"/>
      <c r="Q16" s="151"/>
      <c r="R16" s="151"/>
      <c r="S16" s="151"/>
      <c r="T16" s="151"/>
      <c r="U16" s="151"/>
      <c r="V16" s="151"/>
      <c r="W16" s="151"/>
      <c r="X16" s="152"/>
    </row>
  </sheetData>
  <mergeCells count="1">
    <mergeCell ref="B16:X16"/>
  </mergeCells>
  <phoneticPr fontId="19" type="noConversion"/>
  <dataValidations xWindow="461" yWindow="364" count="5">
    <dataValidation allowBlank="1" showInputMessage="1" sqref="W6:X6" xr:uid="{00000000-0002-0000-0100-000001000000}"/>
    <dataValidation allowBlank="1" sqref="K4:L4" xr:uid="{00000000-0002-0000-0100-000002000000}"/>
    <dataValidation allowBlank="1" showInputMessage="1" showErrorMessage="1" prompt="The sheet contains Outcome across cells B2:X6 and Time to Degree Ranges across cells B7:X16." sqref="A1" xr:uid="{9A176328-C8B7-4602-BDD8-99D3652E63F9}"/>
    <dataValidation allowBlank="1" showInputMessage="1" showErrorMessage="1" prompt="Describe or provide the link to program admissions policies in cell B16." sqref="B15" xr:uid="{75964803-B72A-4CB4-9651-08B381373F01}"/>
    <dataValidation allowBlank="1" showInputMessage="1" showErrorMessage="1" prompt="This is your &quot;true mean&quot; - the mean found by using all students you have had in the last 7 years." sqref="W5:X5" xr:uid="{B59640E6-2BB7-460A-8B5C-5F9CFFC75DCC}"/>
  </dataValidations>
  <pageMargins left="0.7" right="0.7" top="0.75" bottom="0.75" header="0.3" footer="0.3"/>
  <pageSetup scale="41"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15"/>
  <sheetViews>
    <sheetView zoomScaleNormal="100" zoomScaleSheetLayoutView="130" zoomScalePageLayoutView="158" workbookViewId="0">
      <selection activeCell="E19" sqref="E19"/>
    </sheetView>
  </sheetViews>
  <sheetFormatPr defaultColWidth="9.140625" defaultRowHeight="15" x14ac:dyDescent="0.25"/>
  <cols>
    <col min="1" max="1" width="3.140625" style="1" customWidth="1"/>
    <col min="2" max="2" width="61" style="1" bestFit="1" customWidth="1"/>
    <col min="3" max="3" width="26.42578125" style="1" customWidth="1"/>
    <col min="4" max="16384" width="9.140625" style="1"/>
  </cols>
  <sheetData>
    <row r="2" spans="2:3" ht="18" customHeight="1" x14ac:dyDescent="0.25">
      <c r="B2" s="11" t="s">
        <v>5</v>
      </c>
      <c r="C2" s="9"/>
    </row>
    <row r="3" spans="2:3" ht="31.5" thickBot="1" x14ac:dyDescent="0.3">
      <c r="B3" s="40" t="s">
        <v>19</v>
      </c>
      <c r="C3" s="41" t="s">
        <v>122</v>
      </c>
    </row>
    <row r="4" spans="2:3" x14ac:dyDescent="0.25">
      <c r="B4" s="36" t="s">
        <v>31</v>
      </c>
      <c r="C4" s="38" t="s">
        <v>129</v>
      </c>
    </row>
    <row r="5" spans="2:3" x14ac:dyDescent="0.25">
      <c r="B5" s="37" t="s">
        <v>32</v>
      </c>
      <c r="C5" s="39" t="s">
        <v>130</v>
      </c>
    </row>
    <row r="6" spans="2:3" ht="30" x14ac:dyDescent="0.25">
      <c r="B6" s="37" t="s">
        <v>37</v>
      </c>
      <c r="C6" s="39" t="s">
        <v>131</v>
      </c>
    </row>
    <row r="7" spans="2:3" x14ac:dyDescent="0.25">
      <c r="B7" s="37" t="s">
        <v>20</v>
      </c>
      <c r="C7" s="39" t="s">
        <v>132</v>
      </c>
    </row>
    <row r="8" spans="2:3" ht="15" customHeight="1" x14ac:dyDescent="0.25">
      <c r="B8" s="42" t="s">
        <v>21</v>
      </c>
      <c r="C8" s="131" t="s">
        <v>137</v>
      </c>
    </row>
    <row r="9" spans="2:3" ht="30" x14ac:dyDescent="0.25">
      <c r="B9" s="75" t="s">
        <v>133</v>
      </c>
      <c r="C9" s="43" t="s">
        <v>134</v>
      </c>
    </row>
    <row r="10" spans="2:3" x14ac:dyDescent="0.25">
      <c r="B10" s="9" t="s">
        <v>135</v>
      </c>
      <c r="C10" s="9"/>
    </row>
    <row r="11" spans="2:3" x14ac:dyDescent="0.25">
      <c r="B11" s="9"/>
      <c r="C11" s="9"/>
    </row>
    <row r="12" spans="2:3" x14ac:dyDescent="0.25">
      <c r="B12" s="9"/>
      <c r="C12" s="9"/>
    </row>
    <row r="13" spans="2:3" x14ac:dyDescent="0.25">
      <c r="B13" s="9"/>
      <c r="C13" s="9"/>
    </row>
    <row r="14" spans="2:3" x14ac:dyDescent="0.25">
      <c r="B14" s="9"/>
      <c r="C14" s="9"/>
    </row>
    <row r="15" spans="2:3" x14ac:dyDescent="0.25">
      <c r="B15" s="9"/>
      <c r="C15" s="9"/>
    </row>
  </sheetData>
  <dataValidations disablePrompts="1" count="1">
    <dataValidation allowBlank="1" showInputMessage="1" showErrorMessage="1" prompt="The sheet contains details of Program Costs across cells B2:C8." sqref="A1" xr:uid="{A50C9DCC-6D87-4B8D-8D0D-B85C27290C0D}"/>
  </dataValidations>
  <pageMargins left="0.7" right="0.7" top="0.75" bottom="0.75" header="0.3" footer="0.3"/>
  <pageSetup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A1:BM24"/>
  <sheetViews>
    <sheetView showWhiteSpace="0" topLeftCell="I7" zoomScale="83" zoomScaleNormal="100" zoomScaleSheetLayoutView="70" workbookViewId="0">
      <selection activeCell="AB6" sqref="AB6"/>
    </sheetView>
  </sheetViews>
  <sheetFormatPr defaultColWidth="5.7109375" defaultRowHeight="15" x14ac:dyDescent="0.25"/>
  <cols>
    <col min="1" max="1" width="3.140625" style="1" customWidth="1"/>
    <col min="2" max="2" width="45.28515625" style="1" customWidth="1"/>
    <col min="3" max="22" width="10.7109375" style="1" customWidth="1"/>
    <col min="23" max="16384" width="5.7109375" style="1"/>
  </cols>
  <sheetData>
    <row r="1" spans="1:23" x14ac:dyDescent="0.25">
      <c r="A1" s="9"/>
      <c r="C1" s="9"/>
      <c r="D1" s="9"/>
      <c r="E1" s="9"/>
      <c r="F1" s="9"/>
      <c r="G1" s="9"/>
      <c r="H1" s="9"/>
      <c r="I1" s="9"/>
      <c r="J1" s="9"/>
      <c r="K1" s="9"/>
      <c r="L1" s="9"/>
      <c r="M1" s="9"/>
      <c r="N1" s="9"/>
      <c r="O1" s="9"/>
      <c r="P1" s="9"/>
      <c r="Q1" s="9"/>
      <c r="R1" s="9"/>
      <c r="S1" s="9"/>
      <c r="T1" s="9"/>
      <c r="U1" s="9"/>
      <c r="V1" s="9"/>
      <c r="W1" s="9"/>
    </row>
    <row r="2" spans="1:23" ht="19.5" thickBot="1" x14ac:dyDescent="0.3">
      <c r="B2" s="11" t="s">
        <v>55</v>
      </c>
      <c r="C2" s="11"/>
      <c r="D2" s="9"/>
      <c r="E2" s="9"/>
      <c r="F2" s="9"/>
      <c r="G2" s="9"/>
      <c r="H2" s="9"/>
      <c r="I2" s="9"/>
      <c r="J2" s="9"/>
      <c r="K2" s="9"/>
      <c r="L2" s="9"/>
      <c r="M2" s="9"/>
      <c r="N2" s="9"/>
      <c r="O2" s="9"/>
      <c r="P2" s="9"/>
      <c r="Q2" s="9"/>
      <c r="R2" s="9"/>
      <c r="S2" s="9"/>
      <c r="T2" s="9"/>
      <c r="U2" s="9"/>
      <c r="V2" s="9"/>
      <c r="W2" s="9"/>
    </row>
    <row r="3" spans="1:23" ht="74.45" customHeight="1" thickBot="1" x14ac:dyDescent="0.3">
      <c r="B3" s="69" t="s">
        <v>22</v>
      </c>
      <c r="C3" s="74" t="s">
        <v>70</v>
      </c>
      <c r="D3" s="74" t="s">
        <v>71</v>
      </c>
      <c r="E3" s="74" t="s">
        <v>72</v>
      </c>
      <c r="F3" s="74" t="s">
        <v>73</v>
      </c>
      <c r="G3" s="74" t="s">
        <v>74</v>
      </c>
      <c r="H3" s="74" t="s">
        <v>93</v>
      </c>
      <c r="I3" s="74" t="s">
        <v>75</v>
      </c>
      <c r="J3" s="74" t="s">
        <v>76</v>
      </c>
      <c r="K3" s="74" t="s">
        <v>77</v>
      </c>
      <c r="L3" s="74" t="s">
        <v>78</v>
      </c>
      <c r="M3" s="74" t="s">
        <v>79</v>
      </c>
      <c r="N3" s="74" t="s">
        <v>80</v>
      </c>
      <c r="O3" s="74" t="s">
        <v>104</v>
      </c>
      <c r="P3" s="74" t="s">
        <v>105</v>
      </c>
      <c r="Q3" s="74" t="s">
        <v>115</v>
      </c>
      <c r="R3" s="74" t="s">
        <v>110</v>
      </c>
      <c r="S3" s="74" t="s">
        <v>116</v>
      </c>
      <c r="T3" s="74" t="s">
        <v>114</v>
      </c>
      <c r="U3" s="74" t="s">
        <v>126</v>
      </c>
      <c r="V3" s="74" t="s">
        <v>127</v>
      </c>
      <c r="W3" s="9"/>
    </row>
    <row r="4" spans="1:23" ht="30" x14ac:dyDescent="0.25">
      <c r="B4" s="32" t="s">
        <v>23</v>
      </c>
      <c r="C4" s="76">
        <v>5</v>
      </c>
      <c r="D4" s="77">
        <f t="shared" ref="D4:D9" si="0">C4/C$10*100</f>
        <v>100</v>
      </c>
      <c r="E4" s="76">
        <v>7</v>
      </c>
      <c r="F4" s="77">
        <f t="shared" ref="F4:F9" si="1">E4/E$10*100</f>
        <v>100</v>
      </c>
      <c r="G4" s="76">
        <v>12</v>
      </c>
      <c r="H4" s="77">
        <f t="shared" ref="H4:H9" si="2">G4/G$10*100</f>
        <v>100</v>
      </c>
      <c r="I4" s="76">
        <v>7</v>
      </c>
      <c r="J4" s="78">
        <f t="shared" ref="J4:J9" si="3">I4/I$10*100</f>
        <v>100</v>
      </c>
      <c r="K4" s="76">
        <v>6</v>
      </c>
      <c r="L4" s="77">
        <f t="shared" ref="L4:L9" si="4">K4/K$10*100</f>
        <v>100</v>
      </c>
      <c r="M4" s="76">
        <v>8</v>
      </c>
      <c r="N4" s="78">
        <f t="shared" ref="N4:N9" si="5">M4/M$10*100</f>
        <v>100</v>
      </c>
      <c r="O4" s="76">
        <v>14</v>
      </c>
      <c r="P4" s="78">
        <f t="shared" ref="P4:P9" si="6">O4/O$10*100</f>
        <v>100</v>
      </c>
      <c r="Q4" s="76">
        <v>4</v>
      </c>
      <c r="R4" s="77">
        <f t="shared" ref="R4:R9" si="7">Q4/Q$10*100</f>
        <v>100</v>
      </c>
      <c r="S4" s="76">
        <v>6</v>
      </c>
      <c r="T4" s="77">
        <f>S4/S$10*100</f>
        <v>85.714285714285708</v>
      </c>
      <c r="U4" s="107">
        <v>8</v>
      </c>
      <c r="V4" s="138">
        <f t="shared" ref="V4:V9" si="8">U4/U$10*100</f>
        <v>100</v>
      </c>
      <c r="W4" s="9"/>
    </row>
    <row r="5" spans="1:23" ht="48.75" customHeight="1" x14ac:dyDescent="0.25">
      <c r="B5" s="34" t="s">
        <v>34</v>
      </c>
      <c r="C5" s="79">
        <v>0</v>
      </c>
      <c r="D5" s="77">
        <f t="shared" si="0"/>
        <v>0</v>
      </c>
      <c r="E5" s="79">
        <v>0</v>
      </c>
      <c r="F5" s="77">
        <f t="shared" si="1"/>
        <v>0</v>
      </c>
      <c r="G5" s="79">
        <v>0</v>
      </c>
      <c r="H5" s="77">
        <f t="shared" si="2"/>
        <v>0</v>
      </c>
      <c r="I5" s="79">
        <v>0</v>
      </c>
      <c r="J5" s="78">
        <f t="shared" si="3"/>
        <v>0</v>
      </c>
      <c r="K5" s="79">
        <v>0</v>
      </c>
      <c r="L5" s="77">
        <f t="shared" si="4"/>
        <v>0</v>
      </c>
      <c r="M5" s="79">
        <v>0</v>
      </c>
      <c r="N5" s="78">
        <f t="shared" si="5"/>
        <v>0</v>
      </c>
      <c r="O5" s="79">
        <v>0</v>
      </c>
      <c r="P5" s="78">
        <f t="shared" si="6"/>
        <v>0</v>
      </c>
      <c r="Q5" s="79">
        <v>0</v>
      </c>
      <c r="R5" s="77">
        <f t="shared" si="7"/>
        <v>0</v>
      </c>
      <c r="S5" s="79">
        <v>0</v>
      </c>
      <c r="T5" s="77">
        <f t="shared" ref="T5:T9" si="9">S5/S$10*100</f>
        <v>0</v>
      </c>
      <c r="U5" s="108">
        <v>0</v>
      </c>
      <c r="V5" s="138">
        <f t="shared" si="8"/>
        <v>0</v>
      </c>
      <c r="W5" s="9"/>
    </row>
    <row r="6" spans="1:23" ht="59.25" customHeight="1" x14ac:dyDescent="0.25">
      <c r="B6" s="34" t="s">
        <v>24</v>
      </c>
      <c r="C6" s="79">
        <v>0</v>
      </c>
      <c r="D6" s="77">
        <f t="shared" si="0"/>
        <v>0</v>
      </c>
      <c r="E6" s="79">
        <v>0</v>
      </c>
      <c r="F6" s="77">
        <f t="shared" si="1"/>
        <v>0</v>
      </c>
      <c r="G6" s="79">
        <v>0</v>
      </c>
      <c r="H6" s="77">
        <f t="shared" si="2"/>
        <v>0</v>
      </c>
      <c r="I6" s="79">
        <v>0</v>
      </c>
      <c r="J6" s="78">
        <f t="shared" si="3"/>
        <v>0</v>
      </c>
      <c r="K6" s="79">
        <v>0</v>
      </c>
      <c r="L6" s="77">
        <f t="shared" si="4"/>
        <v>0</v>
      </c>
      <c r="M6" s="79">
        <v>0</v>
      </c>
      <c r="N6" s="78">
        <f t="shared" si="5"/>
        <v>0</v>
      </c>
      <c r="O6" s="79">
        <v>0</v>
      </c>
      <c r="P6" s="78">
        <f t="shared" si="6"/>
        <v>0</v>
      </c>
      <c r="Q6" s="79">
        <v>0</v>
      </c>
      <c r="R6" s="77">
        <f t="shared" si="7"/>
        <v>0</v>
      </c>
      <c r="S6" s="79">
        <v>0</v>
      </c>
      <c r="T6" s="77">
        <f t="shared" si="9"/>
        <v>0</v>
      </c>
      <c r="U6" s="108">
        <v>0</v>
      </c>
      <c r="V6" s="138">
        <f t="shared" si="8"/>
        <v>0</v>
      </c>
      <c r="W6" s="9"/>
    </row>
    <row r="7" spans="1:23" ht="48" customHeight="1" x14ac:dyDescent="0.25">
      <c r="B7" s="34" t="s">
        <v>33</v>
      </c>
      <c r="C7" s="79">
        <v>0</v>
      </c>
      <c r="D7" s="77">
        <f t="shared" si="0"/>
        <v>0</v>
      </c>
      <c r="E7" s="79">
        <v>0</v>
      </c>
      <c r="F7" s="77">
        <f t="shared" si="1"/>
        <v>0</v>
      </c>
      <c r="G7" s="79">
        <v>0</v>
      </c>
      <c r="H7" s="77">
        <f t="shared" si="2"/>
        <v>0</v>
      </c>
      <c r="I7" s="79">
        <v>0</v>
      </c>
      <c r="J7" s="78">
        <f t="shared" si="3"/>
        <v>0</v>
      </c>
      <c r="K7" s="79">
        <v>0</v>
      </c>
      <c r="L7" s="77">
        <f t="shared" si="4"/>
        <v>0</v>
      </c>
      <c r="M7" s="79">
        <v>0</v>
      </c>
      <c r="N7" s="78">
        <f t="shared" si="5"/>
        <v>0</v>
      </c>
      <c r="O7" s="79">
        <v>0</v>
      </c>
      <c r="P7" s="78">
        <f t="shared" si="6"/>
        <v>0</v>
      </c>
      <c r="Q7" s="79">
        <v>0</v>
      </c>
      <c r="R7" s="77">
        <f t="shared" si="7"/>
        <v>0</v>
      </c>
      <c r="S7" s="79">
        <v>0</v>
      </c>
      <c r="T7" s="77">
        <f t="shared" si="9"/>
        <v>0</v>
      </c>
      <c r="U7" s="108">
        <v>0</v>
      </c>
      <c r="V7" s="138">
        <f t="shared" si="8"/>
        <v>0</v>
      </c>
      <c r="W7" s="9"/>
    </row>
    <row r="8" spans="1:23" ht="45" customHeight="1" thickBot="1" x14ac:dyDescent="0.3">
      <c r="B8" s="50" t="s">
        <v>25</v>
      </c>
      <c r="C8" s="80">
        <v>0</v>
      </c>
      <c r="D8" s="81">
        <f t="shared" si="0"/>
        <v>0</v>
      </c>
      <c r="E8" s="80">
        <v>0</v>
      </c>
      <c r="F8" s="81">
        <f t="shared" si="1"/>
        <v>0</v>
      </c>
      <c r="G8" s="80">
        <v>0</v>
      </c>
      <c r="H8" s="81">
        <f t="shared" si="2"/>
        <v>0</v>
      </c>
      <c r="I8" s="80">
        <v>0</v>
      </c>
      <c r="J8" s="82">
        <f t="shared" si="3"/>
        <v>0</v>
      </c>
      <c r="K8" s="80">
        <v>0</v>
      </c>
      <c r="L8" s="81">
        <f t="shared" si="4"/>
        <v>0</v>
      </c>
      <c r="M8" s="80">
        <v>0</v>
      </c>
      <c r="N8" s="82">
        <f t="shared" si="5"/>
        <v>0</v>
      </c>
      <c r="O8" s="80">
        <v>0</v>
      </c>
      <c r="P8" s="82">
        <f t="shared" si="6"/>
        <v>0</v>
      </c>
      <c r="Q8" s="80">
        <v>0</v>
      </c>
      <c r="R8" s="81">
        <f t="shared" si="7"/>
        <v>0</v>
      </c>
      <c r="S8" s="80">
        <v>0</v>
      </c>
      <c r="T8" s="81">
        <f t="shared" si="9"/>
        <v>0</v>
      </c>
      <c r="U8" s="109">
        <v>0</v>
      </c>
      <c r="V8" s="139">
        <f t="shared" si="8"/>
        <v>0</v>
      </c>
      <c r="W8" s="9"/>
    </row>
    <row r="9" spans="1:23" x14ac:dyDescent="0.25">
      <c r="B9" s="35" t="s">
        <v>41</v>
      </c>
      <c r="C9" s="83">
        <v>5</v>
      </c>
      <c r="D9" s="84">
        <f t="shared" si="0"/>
        <v>100</v>
      </c>
      <c r="E9" s="83">
        <v>7</v>
      </c>
      <c r="F9" s="84">
        <f t="shared" si="1"/>
        <v>100</v>
      </c>
      <c r="G9" s="83">
        <v>12</v>
      </c>
      <c r="H9" s="84">
        <f t="shared" si="2"/>
        <v>100</v>
      </c>
      <c r="I9" s="83">
        <v>7</v>
      </c>
      <c r="J9" s="85">
        <f t="shared" si="3"/>
        <v>100</v>
      </c>
      <c r="K9" s="83">
        <v>6</v>
      </c>
      <c r="L9" s="84">
        <f t="shared" si="4"/>
        <v>100</v>
      </c>
      <c r="M9" s="83">
        <v>8</v>
      </c>
      <c r="N9" s="85">
        <f t="shared" si="5"/>
        <v>100</v>
      </c>
      <c r="O9" s="83">
        <v>14</v>
      </c>
      <c r="P9" s="85">
        <f t="shared" si="6"/>
        <v>100</v>
      </c>
      <c r="Q9" s="86">
        <v>4</v>
      </c>
      <c r="R9" s="84">
        <f t="shared" si="7"/>
        <v>100</v>
      </c>
      <c r="S9" s="86">
        <v>6</v>
      </c>
      <c r="T9" s="84">
        <f t="shared" si="9"/>
        <v>85.714285714285708</v>
      </c>
      <c r="U9" s="140">
        <v>8</v>
      </c>
      <c r="V9" s="141">
        <f t="shared" si="8"/>
        <v>100</v>
      </c>
      <c r="W9" s="9"/>
    </row>
    <row r="10" spans="1:23" ht="42" customHeight="1" x14ac:dyDescent="0.25">
      <c r="B10" s="35" t="s">
        <v>38</v>
      </c>
      <c r="C10" s="86">
        <v>5</v>
      </c>
      <c r="D10" s="87" t="s">
        <v>2</v>
      </c>
      <c r="E10" s="86">
        <v>7</v>
      </c>
      <c r="F10" s="87" t="s">
        <v>2</v>
      </c>
      <c r="G10" s="86">
        <v>12</v>
      </c>
      <c r="H10" s="87" t="s">
        <v>2</v>
      </c>
      <c r="I10" s="86">
        <v>7</v>
      </c>
      <c r="J10" s="88" t="s">
        <v>2</v>
      </c>
      <c r="K10" s="86">
        <v>6</v>
      </c>
      <c r="L10" s="87" t="s">
        <v>2</v>
      </c>
      <c r="M10" s="86">
        <v>8</v>
      </c>
      <c r="N10" s="88" t="s">
        <v>2</v>
      </c>
      <c r="O10" s="86">
        <v>14</v>
      </c>
      <c r="P10" s="88" t="s">
        <v>2</v>
      </c>
      <c r="Q10" s="89">
        <v>4</v>
      </c>
      <c r="R10" s="87" t="s">
        <v>2</v>
      </c>
      <c r="S10" s="89">
        <v>7</v>
      </c>
      <c r="T10" s="87" t="s">
        <v>2</v>
      </c>
      <c r="U10" s="140">
        <v>8</v>
      </c>
      <c r="V10" s="137" t="s">
        <v>2</v>
      </c>
      <c r="W10" s="9"/>
    </row>
    <row r="11" spans="1:23" ht="111" customHeight="1" x14ac:dyDescent="0.25">
      <c r="B11" s="12"/>
      <c r="C11" s="13"/>
      <c r="D11" s="13"/>
      <c r="E11" s="13"/>
      <c r="F11" s="13"/>
      <c r="G11" s="13"/>
      <c r="H11" s="13"/>
      <c r="I11" s="13"/>
      <c r="J11" s="13"/>
      <c r="K11" s="13"/>
      <c r="L11" s="13"/>
      <c r="M11" s="13"/>
      <c r="N11" s="13"/>
      <c r="O11" s="13"/>
      <c r="P11" s="13"/>
      <c r="Q11" s="9"/>
      <c r="R11" s="9"/>
      <c r="S11" s="9"/>
      <c r="T11" s="9"/>
      <c r="U11" s="9"/>
      <c r="V11" s="9"/>
      <c r="W11" s="9"/>
    </row>
    <row r="12" spans="1:23" ht="19.5" thickBot="1" x14ac:dyDescent="0.3">
      <c r="B12" s="11" t="s">
        <v>26</v>
      </c>
      <c r="C12" s="9"/>
      <c r="D12" s="9"/>
      <c r="E12" s="9"/>
      <c r="F12" s="9"/>
      <c r="G12" s="9"/>
      <c r="H12" s="9"/>
      <c r="I12" s="9"/>
      <c r="J12" s="9"/>
      <c r="K12" s="9"/>
      <c r="L12" s="9"/>
      <c r="M12" s="9"/>
      <c r="N12" s="9"/>
      <c r="O12" s="9"/>
      <c r="P12" s="9"/>
      <c r="Q12" s="9"/>
      <c r="R12" s="9"/>
      <c r="S12" s="9"/>
      <c r="T12" s="9"/>
      <c r="U12" s="9"/>
      <c r="V12" s="9"/>
      <c r="W12" s="9"/>
    </row>
    <row r="13" spans="1:23" ht="74.45" customHeight="1" thickBot="1" x14ac:dyDescent="0.3">
      <c r="B13" s="69" t="s">
        <v>27</v>
      </c>
      <c r="C13" s="74" t="s">
        <v>70</v>
      </c>
      <c r="D13" s="74" t="s">
        <v>71</v>
      </c>
      <c r="E13" s="74" t="s">
        <v>72</v>
      </c>
      <c r="F13" s="74" t="s">
        <v>73</v>
      </c>
      <c r="G13" s="74" t="s">
        <v>74</v>
      </c>
      <c r="H13" s="74" t="s">
        <v>93</v>
      </c>
      <c r="I13" s="74" t="s">
        <v>75</v>
      </c>
      <c r="J13" s="74" t="s">
        <v>76</v>
      </c>
      <c r="K13" s="74" t="s">
        <v>77</v>
      </c>
      <c r="L13" s="74" t="s">
        <v>78</v>
      </c>
      <c r="M13" s="74" t="s">
        <v>79</v>
      </c>
      <c r="N13" s="74" t="s">
        <v>80</v>
      </c>
      <c r="O13" s="74" t="s">
        <v>104</v>
      </c>
      <c r="P13" s="74" t="s">
        <v>105</v>
      </c>
      <c r="Q13" s="74" t="s">
        <v>115</v>
      </c>
      <c r="R13" s="74" t="s">
        <v>110</v>
      </c>
      <c r="S13" s="74" t="s">
        <v>116</v>
      </c>
      <c r="T13" s="74" t="s">
        <v>114</v>
      </c>
      <c r="U13" s="74" t="s">
        <v>126</v>
      </c>
      <c r="V13" s="74" t="s">
        <v>127</v>
      </c>
      <c r="W13" s="9"/>
    </row>
    <row r="14" spans="1:23" ht="45" x14ac:dyDescent="0.25">
      <c r="B14" s="33" t="s">
        <v>38</v>
      </c>
      <c r="C14" s="90">
        <f>IF(ISBLANK(C10),"",IF(C10=0,"0",C10))</f>
        <v>5</v>
      </c>
      <c r="D14" s="91" t="s">
        <v>2</v>
      </c>
      <c r="E14" s="90">
        <f>IF(ISBLANK(E10),"",IF(E10=0,"0",E10))</f>
        <v>7</v>
      </c>
      <c r="F14" s="91" t="s">
        <v>2</v>
      </c>
      <c r="G14" s="90">
        <f>IF(ISBLANK(G10),"",IF(G10=0,"0",G10))</f>
        <v>12</v>
      </c>
      <c r="H14" s="91" t="s">
        <v>2</v>
      </c>
      <c r="I14" s="90">
        <f>IF(ISBLANK(I10),"",IF(I10=0,"0",I10))</f>
        <v>7</v>
      </c>
      <c r="J14" s="91" t="s">
        <v>2</v>
      </c>
      <c r="K14" s="90">
        <f>IF(ISBLANK(K10),"",IF(K10=0,"0",K10))</f>
        <v>6</v>
      </c>
      <c r="L14" s="91" t="s">
        <v>2</v>
      </c>
      <c r="M14" s="90">
        <f>IF(ISBLANK(M10),"",IF(M10=0,"0",M10))</f>
        <v>8</v>
      </c>
      <c r="N14" s="91" t="s">
        <v>2</v>
      </c>
      <c r="O14" s="90">
        <f>IF(ISBLANK(O10),"",IF(O10=0,"0",O10))</f>
        <v>14</v>
      </c>
      <c r="P14" s="91" t="s">
        <v>2</v>
      </c>
      <c r="Q14" s="92">
        <v>4</v>
      </c>
      <c r="R14" s="93" t="s">
        <v>2</v>
      </c>
      <c r="S14" s="101">
        <v>7</v>
      </c>
      <c r="T14" s="102" t="s">
        <v>2</v>
      </c>
      <c r="U14" s="132">
        <v>8</v>
      </c>
      <c r="V14" s="133" t="s">
        <v>2</v>
      </c>
      <c r="W14" s="9"/>
    </row>
    <row r="15" spans="1:23" x14ac:dyDescent="0.25">
      <c r="B15" s="34" t="s">
        <v>28</v>
      </c>
      <c r="C15" s="94">
        <v>5</v>
      </c>
      <c r="D15" s="95">
        <f t="shared" ref="D15:D16" si="10">C15/C$14*100</f>
        <v>100</v>
      </c>
      <c r="E15" s="94">
        <v>7</v>
      </c>
      <c r="F15" s="95">
        <f t="shared" ref="F15:F16" si="11">E15/E$14*100</f>
        <v>100</v>
      </c>
      <c r="G15" s="94">
        <v>12</v>
      </c>
      <c r="H15" s="95">
        <f t="shared" ref="H15:H16" si="12">G15/G$14*100</f>
        <v>100</v>
      </c>
      <c r="I15" s="94">
        <v>7</v>
      </c>
      <c r="J15" s="95">
        <f t="shared" ref="J15:J16" si="13">I15/I$14*100</f>
        <v>100</v>
      </c>
      <c r="K15" s="94">
        <v>6</v>
      </c>
      <c r="L15" s="95">
        <f t="shared" ref="L15:L16" si="14">K15/K$14*100</f>
        <v>100</v>
      </c>
      <c r="M15" s="94">
        <v>8</v>
      </c>
      <c r="N15" s="95">
        <f t="shared" ref="N15:N16" si="15">M15/M$14*100</f>
        <v>100</v>
      </c>
      <c r="O15" s="94">
        <v>14</v>
      </c>
      <c r="P15" s="95">
        <f t="shared" ref="P15:P16" si="16">O15/O$14*100</f>
        <v>100</v>
      </c>
      <c r="Q15" s="96">
        <v>4</v>
      </c>
      <c r="R15" s="97">
        <f>Q15/Q$14*100</f>
        <v>100</v>
      </c>
      <c r="S15" s="103">
        <v>6</v>
      </c>
      <c r="T15" s="104">
        <f>S15/S$14*100</f>
        <v>85.714285714285708</v>
      </c>
      <c r="U15" s="134">
        <v>8</v>
      </c>
      <c r="V15" s="135">
        <f t="shared" ref="V15" si="17">U15/U$14*100</f>
        <v>100</v>
      </c>
      <c r="W15" s="9"/>
    </row>
    <row r="16" spans="1:23" ht="31.5" customHeight="1" thickBot="1" x14ac:dyDescent="0.3">
      <c r="B16" s="73" t="s">
        <v>99</v>
      </c>
      <c r="C16" s="98">
        <v>0</v>
      </c>
      <c r="D16" s="88">
        <f t="shared" si="10"/>
        <v>0</v>
      </c>
      <c r="E16" s="98">
        <v>0</v>
      </c>
      <c r="F16" s="88">
        <f t="shared" si="11"/>
        <v>0</v>
      </c>
      <c r="G16" s="98">
        <v>0</v>
      </c>
      <c r="H16" s="88">
        <f t="shared" si="12"/>
        <v>0</v>
      </c>
      <c r="I16" s="98">
        <v>0</v>
      </c>
      <c r="J16" s="88">
        <f t="shared" si="13"/>
        <v>0</v>
      </c>
      <c r="K16" s="98">
        <v>0</v>
      </c>
      <c r="L16" s="88">
        <f t="shared" si="14"/>
        <v>0</v>
      </c>
      <c r="M16" s="98">
        <v>0</v>
      </c>
      <c r="N16" s="88">
        <f t="shared" si="15"/>
        <v>0</v>
      </c>
      <c r="O16" s="98">
        <v>0</v>
      </c>
      <c r="P16" s="88">
        <f t="shared" si="16"/>
        <v>0</v>
      </c>
      <c r="Q16" s="99">
        <v>0</v>
      </c>
      <c r="R16" s="100">
        <f>Q16/Q$14*100</f>
        <v>0</v>
      </c>
      <c r="S16" s="105">
        <v>0</v>
      </c>
      <c r="T16" s="106">
        <f>S16/S$14*100</f>
        <v>0</v>
      </c>
      <c r="U16" s="136">
        <v>0</v>
      </c>
      <c r="V16" s="137">
        <f t="shared" ref="V16" si="18">U16/U$14*100</f>
        <v>0</v>
      </c>
      <c r="W16" s="9"/>
    </row>
    <row r="17" spans="2:65" ht="51" customHeight="1" x14ac:dyDescent="0.25">
      <c r="B17" s="31" t="s">
        <v>42</v>
      </c>
      <c r="C17" s="31"/>
      <c r="D17" s="31"/>
      <c r="E17" s="31"/>
      <c r="F17" s="31"/>
      <c r="G17" s="31"/>
      <c r="H17" s="31"/>
      <c r="I17" s="31"/>
      <c r="J17" s="31"/>
      <c r="K17" s="31"/>
      <c r="L17" s="31"/>
      <c r="M17" s="31"/>
      <c r="N17" s="31"/>
      <c r="O17" s="31"/>
      <c r="P17" s="31"/>
      <c r="Q17" s="9"/>
      <c r="R17" s="9"/>
      <c r="S17" s="9"/>
      <c r="T17" s="9"/>
      <c r="U17" s="9"/>
      <c r="V17" s="9"/>
      <c r="W17" s="9"/>
    </row>
    <row r="18" spans="2:65" x14ac:dyDescent="0.25">
      <c r="B18" s="9"/>
      <c r="C18" s="9"/>
      <c r="D18" s="9"/>
      <c r="E18" s="9"/>
      <c r="F18" s="9"/>
      <c r="G18" s="9"/>
      <c r="H18" s="9"/>
      <c r="I18" s="9"/>
      <c r="J18" s="9"/>
      <c r="K18" s="9"/>
      <c r="L18" s="9"/>
      <c r="M18" s="9"/>
      <c r="N18" s="9"/>
      <c r="O18" s="9"/>
      <c r="P18" s="9"/>
      <c r="Q18" s="9"/>
      <c r="R18" s="9"/>
      <c r="S18" s="9"/>
      <c r="T18" s="9"/>
      <c r="U18" s="9"/>
      <c r="V18" s="9"/>
      <c r="W18" s="9"/>
    </row>
    <row r="19" spans="2:65" x14ac:dyDescent="0.25">
      <c r="B19" s="9"/>
      <c r="C19" s="9"/>
      <c r="D19" s="9"/>
      <c r="E19" s="9"/>
      <c r="F19" s="9"/>
      <c r="G19" s="9"/>
      <c r="H19" s="9"/>
      <c r="I19" s="9"/>
      <c r="J19" s="9"/>
      <c r="K19" s="9"/>
      <c r="L19" s="9"/>
      <c r="M19" s="9"/>
      <c r="N19" s="9"/>
      <c r="O19" s="9"/>
      <c r="P19" s="9"/>
      <c r="Q19" s="9"/>
      <c r="R19" s="9"/>
      <c r="S19" s="9"/>
      <c r="T19" s="9"/>
      <c r="U19" s="9"/>
      <c r="V19" s="9"/>
      <c r="W19" s="9"/>
    </row>
    <row r="23" spans="2:65" x14ac:dyDescent="0.25">
      <c r="E23" s="3"/>
    </row>
    <row r="24" spans="2:65" x14ac:dyDescent="0.25">
      <c r="BM24" s="7"/>
    </row>
  </sheetData>
  <phoneticPr fontId="19" type="noConversion"/>
  <dataValidations count="2">
    <dataValidation allowBlank="1" showErrorMessage="1" sqref="C14:V14" xr:uid="{00000000-0002-0000-0300-000000000000}"/>
    <dataValidation allowBlank="1" showInputMessage="1" showErrorMessage="1" prompt="The sheet contains details of Internship Placement - Table 1 across cells B2:V10 and Internship Placement - Table 2 across cells B12:V17." sqref="A1" xr:uid="{E257B4F7-630C-433F-88ED-13E095E5D6E1}"/>
  </dataValidations>
  <hyperlinks>
    <hyperlink ref="B16" location="Internships!B17" tooltip="*" display="Students who obtained half-time internships* (if applicable)" xr:uid="{5806C704-F005-48B8-958E-46E41089E912}"/>
  </hyperlinks>
  <pageMargins left="0.7" right="0.7" top="0.75" bottom="0.75" header="0.3" footer="0.3"/>
  <pageSetup scale="16"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1:W12"/>
  <sheetViews>
    <sheetView showWhiteSpace="0" zoomScaleNormal="100" workbookViewId="0">
      <selection activeCell="L17" sqref="L17"/>
    </sheetView>
  </sheetViews>
  <sheetFormatPr defaultColWidth="5.7109375" defaultRowHeight="15" x14ac:dyDescent="0.25"/>
  <cols>
    <col min="1" max="1" width="3.7109375" style="1" customWidth="1"/>
    <col min="2" max="2" width="25.85546875" style="1" customWidth="1"/>
    <col min="3" max="22" width="10.7109375" style="4" customWidth="1"/>
    <col min="23" max="16384" width="5.7109375" style="1"/>
  </cols>
  <sheetData>
    <row r="1" spans="1:23" x14ac:dyDescent="0.25">
      <c r="A1" s="9"/>
      <c r="C1" s="14"/>
      <c r="D1" s="14"/>
      <c r="E1" s="14"/>
      <c r="F1" s="14"/>
      <c r="G1" s="14"/>
      <c r="H1" s="14"/>
      <c r="I1" s="14"/>
      <c r="J1" s="14"/>
      <c r="K1" s="14"/>
      <c r="L1" s="14"/>
      <c r="M1" s="14"/>
      <c r="N1" s="14"/>
      <c r="O1" s="14"/>
      <c r="P1" s="14"/>
      <c r="Q1" s="14"/>
      <c r="R1" s="14"/>
      <c r="S1" s="14"/>
      <c r="T1" s="14"/>
      <c r="U1" s="14"/>
      <c r="V1" s="14"/>
      <c r="W1" s="9"/>
    </row>
    <row r="2" spans="1:23" ht="19.5" thickBot="1" x14ac:dyDescent="0.3">
      <c r="B2" s="11" t="s">
        <v>10</v>
      </c>
      <c r="C2" s="14"/>
      <c r="D2" s="14"/>
      <c r="E2" s="14"/>
      <c r="F2" s="14"/>
      <c r="G2" s="14"/>
      <c r="H2" s="14"/>
      <c r="I2" s="14"/>
      <c r="J2" s="14"/>
      <c r="K2" s="14"/>
      <c r="L2" s="14"/>
      <c r="M2" s="14"/>
      <c r="N2" s="14"/>
      <c r="O2" s="14"/>
      <c r="P2" s="14"/>
      <c r="Q2" s="14"/>
      <c r="R2" s="14"/>
      <c r="S2" s="14"/>
      <c r="T2" s="14"/>
      <c r="U2" s="14"/>
      <c r="V2" s="14"/>
      <c r="W2" s="9"/>
    </row>
    <row r="3" spans="1:23" ht="77.45" customHeight="1" thickBot="1" x14ac:dyDescent="0.3">
      <c r="B3" s="69" t="s">
        <v>8</v>
      </c>
      <c r="C3" s="68" t="s">
        <v>81</v>
      </c>
      <c r="D3" s="68" t="s">
        <v>87</v>
      </c>
      <c r="E3" s="68" t="s">
        <v>82</v>
      </c>
      <c r="F3" s="68" t="s">
        <v>88</v>
      </c>
      <c r="G3" s="68" t="s">
        <v>83</v>
      </c>
      <c r="H3" s="68" t="s">
        <v>89</v>
      </c>
      <c r="I3" s="68" t="s">
        <v>84</v>
      </c>
      <c r="J3" s="68" t="s">
        <v>90</v>
      </c>
      <c r="K3" s="68" t="s">
        <v>85</v>
      </c>
      <c r="L3" s="68" t="s">
        <v>91</v>
      </c>
      <c r="M3" s="68" t="s">
        <v>86</v>
      </c>
      <c r="N3" s="68" t="s">
        <v>92</v>
      </c>
      <c r="O3" s="68" t="s">
        <v>106</v>
      </c>
      <c r="P3" s="68" t="s">
        <v>107</v>
      </c>
      <c r="Q3" s="68" t="s">
        <v>117</v>
      </c>
      <c r="R3" s="68" t="s">
        <v>111</v>
      </c>
      <c r="S3" s="68" t="s">
        <v>118</v>
      </c>
      <c r="T3" s="68" t="s">
        <v>119</v>
      </c>
      <c r="U3" s="68" t="s">
        <v>124</v>
      </c>
      <c r="V3" s="68" t="s">
        <v>125</v>
      </c>
      <c r="W3" s="9"/>
    </row>
    <row r="4" spans="1:23" ht="51.75" customHeight="1" x14ac:dyDescent="0.25">
      <c r="B4" s="51" t="s">
        <v>6</v>
      </c>
      <c r="C4" s="110">
        <v>11</v>
      </c>
      <c r="D4" s="110" t="s">
        <v>2</v>
      </c>
      <c r="E4" s="110">
        <v>11</v>
      </c>
      <c r="F4" s="110" t="s">
        <v>2</v>
      </c>
      <c r="G4" s="110">
        <v>8</v>
      </c>
      <c r="H4" s="110" t="s">
        <v>2</v>
      </c>
      <c r="I4" s="110">
        <v>8</v>
      </c>
      <c r="J4" s="110" t="s">
        <v>2</v>
      </c>
      <c r="K4" s="110">
        <v>6</v>
      </c>
      <c r="L4" s="110" t="s">
        <v>2</v>
      </c>
      <c r="M4" s="110">
        <v>4</v>
      </c>
      <c r="N4" s="110" t="s">
        <v>2</v>
      </c>
      <c r="O4" s="111">
        <v>7</v>
      </c>
      <c r="P4" s="110" t="s">
        <v>2</v>
      </c>
      <c r="Q4" s="110">
        <v>8</v>
      </c>
      <c r="R4" s="110" t="s">
        <v>2</v>
      </c>
      <c r="S4" s="110">
        <v>10</v>
      </c>
      <c r="T4" s="110" t="s">
        <v>2</v>
      </c>
      <c r="U4" s="107">
        <v>9</v>
      </c>
      <c r="V4" s="107" t="s">
        <v>2</v>
      </c>
      <c r="W4" s="9"/>
    </row>
    <row r="5" spans="1:23" ht="47.25" customHeight="1" x14ac:dyDescent="0.25">
      <c r="B5" s="52" t="s">
        <v>35</v>
      </c>
      <c r="C5" s="112">
        <v>10</v>
      </c>
      <c r="D5" s="114">
        <f t="shared" ref="D5:D7" si="0">C5/C$4*100</f>
        <v>90.909090909090907</v>
      </c>
      <c r="E5" s="112">
        <v>10</v>
      </c>
      <c r="F5" s="112">
        <v>9</v>
      </c>
      <c r="G5" s="112">
        <v>8</v>
      </c>
      <c r="H5" s="112">
        <f t="shared" ref="H5:H7" si="1">G5/G$4*100</f>
        <v>100</v>
      </c>
      <c r="I5" s="112">
        <v>7</v>
      </c>
      <c r="J5" s="112">
        <f t="shared" ref="J5:J7" si="2">I5/I$4*100</f>
        <v>87.5</v>
      </c>
      <c r="K5" s="112">
        <v>1</v>
      </c>
      <c r="L5" s="112">
        <f t="shared" ref="L5:L7" si="3">K5/K$4*100</f>
        <v>16.666666666666664</v>
      </c>
      <c r="M5" s="112">
        <v>0</v>
      </c>
      <c r="N5" s="112">
        <f t="shared" ref="N5:N7" si="4">M5/M$4*100</f>
        <v>0</v>
      </c>
      <c r="O5" s="113">
        <v>0</v>
      </c>
      <c r="P5" s="112">
        <f t="shared" ref="P5:P7" si="5">O5/O$4*100</f>
        <v>0</v>
      </c>
      <c r="Q5" s="112">
        <v>0</v>
      </c>
      <c r="R5" s="112">
        <f t="shared" ref="R5:R7" si="6">Q5/Q$4*100</f>
        <v>0</v>
      </c>
      <c r="S5" s="112">
        <v>0</v>
      </c>
      <c r="T5" s="112">
        <v>0</v>
      </c>
      <c r="U5" s="108">
        <v>0</v>
      </c>
      <c r="V5" s="108">
        <f>U5/U$4*100</f>
        <v>0</v>
      </c>
      <c r="W5" s="9"/>
    </row>
    <row r="6" spans="1:23" ht="32.25" customHeight="1" x14ac:dyDescent="0.25">
      <c r="B6" s="52" t="s">
        <v>7</v>
      </c>
      <c r="C6" s="112">
        <v>0</v>
      </c>
      <c r="D6" s="114">
        <f t="shared" si="0"/>
        <v>0</v>
      </c>
      <c r="E6" s="112">
        <v>1</v>
      </c>
      <c r="F6" s="114">
        <f t="shared" ref="F6:F7" si="7">E6/E$4*100</f>
        <v>9.0909090909090917</v>
      </c>
      <c r="G6" s="112">
        <v>0</v>
      </c>
      <c r="H6" s="112">
        <f t="shared" si="1"/>
        <v>0</v>
      </c>
      <c r="I6" s="112">
        <v>1</v>
      </c>
      <c r="J6" s="112">
        <f t="shared" si="2"/>
        <v>12.5</v>
      </c>
      <c r="K6" s="112">
        <v>5</v>
      </c>
      <c r="L6" s="112">
        <f t="shared" si="3"/>
        <v>83.333333333333343</v>
      </c>
      <c r="M6" s="112">
        <v>4</v>
      </c>
      <c r="N6" s="112">
        <f t="shared" si="4"/>
        <v>100</v>
      </c>
      <c r="O6" s="113">
        <v>6</v>
      </c>
      <c r="P6" s="114">
        <f t="shared" si="5"/>
        <v>85.714285714285708</v>
      </c>
      <c r="Q6" s="112">
        <v>8</v>
      </c>
      <c r="R6" s="112">
        <f t="shared" si="6"/>
        <v>100</v>
      </c>
      <c r="S6" s="112">
        <v>10</v>
      </c>
      <c r="T6" s="112">
        <v>100</v>
      </c>
      <c r="U6" s="108">
        <v>9</v>
      </c>
      <c r="V6" s="108">
        <f>U6/U$4*100</f>
        <v>100</v>
      </c>
      <c r="W6" s="9"/>
    </row>
    <row r="7" spans="1:23" ht="49.5" customHeight="1" thickBot="1" x14ac:dyDescent="0.3">
      <c r="B7" s="53" t="s">
        <v>29</v>
      </c>
      <c r="C7" s="115">
        <v>1</v>
      </c>
      <c r="D7" s="117">
        <f t="shared" si="0"/>
        <v>9.0909090909090917</v>
      </c>
      <c r="E7" s="115">
        <v>0</v>
      </c>
      <c r="F7" s="115">
        <f t="shared" si="7"/>
        <v>0</v>
      </c>
      <c r="G7" s="115">
        <v>0</v>
      </c>
      <c r="H7" s="115">
        <f t="shared" si="1"/>
        <v>0</v>
      </c>
      <c r="I7" s="115">
        <v>0</v>
      </c>
      <c r="J7" s="115">
        <f t="shared" si="2"/>
        <v>0</v>
      </c>
      <c r="K7" s="115">
        <v>0</v>
      </c>
      <c r="L7" s="115">
        <f t="shared" si="3"/>
        <v>0</v>
      </c>
      <c r="M7" s="115">
        <v>0</v>
      </c>
      <c r="N7" s="115">
        <f t="shared" si="4"/>
        <v>0</v>
      </c>
      <c r="O7" s="116">
        <v>1</v>
      </c>
      <c r="P7" s="117">
        <f t="shared" si="5"/>
        <v>14.285714285714285</v>
      </c>
      <c r="Q7" s="115">
        <v>0</v>
      </c>
      <c r="R7" s="115">
        <f t="shared" si="6"/>
        <v>0</v>
      </c>
      <c r="S7" s="115">
        <v>0</v>
      </c>
      <c r="T7" s="115">
        <v>0</v>
      </c>
      <c r="U7" s="109">
        <v>0</v>
      </c>
      <c r="V7" s="109">
        <f>U7/U$4*100</f>
        <v>0</v>
      </c>
      <c r="W7" s="9"/>
    </row>
    <row r="8" spans="1:23" x14ac:dyDescent="0.25">
      <c r="B8" s="15"/>
      <c r="C8" s="16"/>
      <c r="D8" s="16"/>
      <c r="E8" s="16"/>
      <c r="F8" s="16"/>
      <c r="G8" s="16"/>
      <c r="H8" s="16"/>
      <c r="I8" s="16"/>
      <c r="J8" s="16"/>
      <c r="K8" s="16"/>
      <c r="L8" s="16"/>
      <c r="M8" s="16"/>
      <c r="N8" s="16"/>
      <c r="O8" s="16"/>
      <c r="P8" s="16"/>
      <c r="Q8" s="16"/>
      <c r="R8" s="16"/>
      <c r="S8" s="16"/>
      <c r="T8" s="16"/>
      <c r="U8" s="16"/>
      <c r="V8" s="16"/>
      <c r="W8" s="9"/>
    </row>
    <row r="9" spans="1:23" x14ac:dyDescent="0.25">
      <c r="B9" s="9"/>
      <c r="C9" s="14"/>
      <c r="D9" s="14"/>
      <c r="E9" s="14"/>
      <c r="F9" s="14"/>
      <c r="G9" s="14"/>
      <c r="H9" s="14"/>
      <c r="I9" s="14"/>
      <c r="J9" s="14"/>
      <c r="K9" s="14"/>
      <c r="L9" s="14"/>
      <c r="M9" s="14"/>
      <c r="N9" s="14"/>
      <c r="O9" s="14"/>
      <c r="P9" s="14"/>
      <c r="Q9" s="14"/>
      <c r="R9" s="14"/>
      <c r="S9" s="14"/>
      <c r="T9" s="14"/>
      <c r="U9" s="14"/>
      <c r="V9" s="14"/>
      <c r="W9" s="9"/>
    </row>
    <row r="10" spans="1:23" x14ac:dyDescent="0.25">
      <c r="B10" s="9"/>
      <c r="C10" s="14"/>
      <c r="D10" s="14"/>
      <c r="E10" s="14"/>
      <c r="F10" s="14"/>
      <c r="G10" s="14"/>
      <c r="H10" s="14"/>
      <c r="I10" s="14"/>
      <c r="J10" s="14"/>
      <c r="K10" s="14"/>
      <c r="L10" s="14"/>
      <c r="M10" s="14"/>
      <c r="N10" s="14"/>
      <c r="O10" s="14"/>
      <c r="P10" s="14"/>
      <c r="Q10" s="14"/>
      <c r="R10" s="14"/>
      <c r="S10" s="14"/>
      <c r="T10" s="14"/>
      <c r="U10" s="14"/>
      <c r="V10" s="14"/>
      <c r="W10" s="9"/>
    </row>
    <row r="11" spans="1:23" x14ac:dyDescent="0.25">
      <c r="B11" s="9"/>
      <c r="C11" s="14"/>
      <c r="D11" s="14"/>
      <c r="E11" s="14"/>
      <c r="F11" s="14"/>
      <c r="G11" s="14"/>
      <c r="H11" s="14"/>
      <c r="I11" s="14"/>
      <c r="J11" s="14"/>
      <c r="K11" s="14"/>
      <c r="L11" s="14"/>
      <c r="M11" s="14"/>
      <c r="N11" s="14"/>
      <c r="O11" s="14"/>
      <c r="P11" s="14"/>
      <c r="Q11" s="14"/>
      <c r="R11" s="14"/>
      <c r="S11" s="14"/>
      <c r="T11" s="14"/>
      <c r="U11" s="14"/>
      <c r="V11" s="14"/>
      <c r="W11" s="9"/>
    </row>
    <row r="12" spans="1:23" x14ac:dyDescent="0.25">
      <c r="B12" s="9"/>
      <c r="C12" s="14"/>
      <c r="D12" s="14"/>
      <c r="E12" s="14"/>
      <c r="F12" s="14"/>
      <c r="G12" s="14"/>
      <c r="H12" s="14"/>
      <c r="I12" s="14"/>
      <c r="J12" s="14"/>
      <c r="K12" s="14"/>
      <c r="L12" s="14"/>
      <c r="M12" s="14"/>
      <c r="N12" s="14"/>
      <c r="O12" s="14"/>
      <c r="P12" s="14"/>
      <c r="Q12" s="14"/>
      <c r="R12" s="14"/>
      <c r="S12" s="14"/>
      <c r="T12" s="14"/>
      <c r="U12" s="14"/>
      <c r="V12" s="14"/>
      <c r="W12" s="9"/>
    </row>
  </sheetData>
  <dataValidations count="1">
    <dataValidation allowBlank="1" showInputMessage="1" showErrorMessage="1" prompt="The sheet contains details of Attrition across cells B2:V7." sqref="A1" xr:uid="{2ECDDC2B-0E3B-4878-B9D7-88445E691C52}"/>
  </dataValidations>
  <pageMargins left="0.7" right="0.7" top="0.75" bottom="0.75" header="0.3" footer="0.3"/>
  <pageSetup scale="48"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zoomScale="162" zoomScaleNormal="100" workbookViewId="0">
      <selection activeCell="C10" sqref="C10"/>
    </sheetView>
  </sheetViews>
  <sheetFormatPr defaultColWidth="9.140625" defaultRowHeight="15" x14ac:dyDescent="0.25"/>
  <cols>
    <col min="1" max="1" width="3.42578125" style="1" customWidth="1"/>
    <col min="2" max="2" width="58.28515625" style="1" bestFit="1" customWidth="1"/>
    <col min="3" max="3" width="24.140625" style="1" bestFit="1" customWidth="1"/>
    <col min="4" max="16384" width="9.140625" style="1"/>
  </cols>
  <sheetData>
    <row r="2" spans="2:4" ht="18" customHeight="1" x14ac:dyDescent="0.25">
      <c r="B2" s="11" t="s">
        <v>9</v>
      </c>
      <c r="C2" s="17"/>
    </row>
    <row r="3" spans="2:4" ht="15.75" thickBot="1" x14ac:dyDescent="0.3">
      <c r="B3" s="46" t="s">
        <v>3</v>
      </c>
      <c r="C3" s="49" t="s">
        <v>123</v>
      </c>
    </row>
    <row r="4" spans="2:4" ht="30" x14ac:dyDescent="0.25">
      <c r="B4" s="32" t="s">
        <v>39</v>
      </c>
      <c r="C4" s="44">
        <v>72</v>
      </c>
    </row>
    <row r="5" spans="2:4" ht="30.75" thickBot="1" x14ac:dyDescent="0.3">
      <c r="B5" s="35" t="s">
        <v>40</v>
      </c>
      <c r="C5" s="45">
        <f>72-7</f>
        <v>65</v>
      </c>
    </row>
    <row r="6" spans="2:4" ht="15" customHeight="1" x14ac:dyDescent="0.25">
      <c r="B6" s="47" t="s">
        <v>30</v>
      </c>
      <c r="C6" s="48">
        <f>C5/C4</f>
        <v>0.90277777777777779</v>
      </c>
    </row>
    <row r="7" spans="2:4" x14ac:dyDescent="0.25">
      <c r="B7" s="2"/>
      <c r="C7" s="5"/>
    </row>
    <row r="8" spans="2:4" x14ac:dyDescent="0.25">
      <c r="B8" s="6"/>
    </row>
    <row r="15" spans="2:4" x14ac:dyDescent="0.25">
      <c r="D15" s="8"/>
    </row>
  </sheetData>
  <protectedRanges>
    <protectedRange sqref="C3" name="Range1"/>
  </protectedRanges>
  <conditionalFormatting sqref="C4:C6">
    <cfRule type="expression" dxfId="0" priority="1">
      <formula>$C$5&gt;$C$4</formula>
    </cfRule>
  </conditionalFormatting>
  <dataValidations xWindow="759" yWindow="469" count="2">
    <dataValidation allowBlank="1" showInputMessage="1" showErrorMessage="1" prompt="Please do not change this year range - doing so will make your tables noncompliant_x000a_" sqref="C3" xr:uid="{00000000-0002-0000-0500-000002000000}"/>
    <dataValidation allowBlank="1" showInputMessage="1" showErrorMessage="1" prompt="The sheet contains details of Licensure across cells B2:C6." sqref="A1" xr:uid="{AFB24005-AAB4-4B56-AA39-C478DF514403}"/>
  </dataValidations>
  <pageMargins left="0.7" right="0.7" top="0.75" bottom="0.75" header="0.3" footer="0.3"/>
  <pageSetup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
  <sheetViews>
    <sheetView workbookViewId="0">
      <selection activeCell="A3" sqref="A3"/>
    </sheetView>
  </sheetViews>
  <sheetFormatPr defaultColWidth="8.85546875" defaultRowHeight="15" x14ac:dyDescent="0.25"/>
  <sheetData>
    <row r="1" spans="1:1" x14ac:dyDescent="0.25">
      <c r="A1" t="s">
        <v>43</v>
      </c>
    </row>
    <row r="2" spans="1:1" x14ac:dyDescent="0.25">
      <c r="A2"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ber xmlns="d90a9632-a870-49ae-9378-225bd5c60b0a">1</number>
    <num xmlns="d90a9632-a870-49ae-9378-225bd5c60b0a">0</num>
    <TaxCatchAll xmlns="0432d51d-9459-41b2-acee-fcf93e3ac757" xsi:nil="true"/>
    <lcf76f155ced4ddcb4097134ff3c332f xmlns="d90a9632-a870-49ae-9378-225bd5c60b0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7D100EA43E644A95A1AFA277A9D8AC" ma:contentTypeVersion="18" ma:contentTypeDescription="Create a new document." ma:contentTypeScope="" ma:versionID="b7b594910a6a16b13b9133a8e5030f5f">
  <xsd:schema xmlns:xsd="http://www.w3.org/2001/XMLSchema" xmlns:xs="http://www.w3.org/2001/XMLSchema" xmlns:p="http://schemas.microsoft.com/office/2006/metadata/properties" xmlns:ns2="d90a9632-a870-49ae-9378-225bd5c60b0a" xmlns:ns3="0432d51d-9459-41b2-acee-fcf93e3ac757" targetNamespace="http://schemas.microsoft.com/office/2006/metadata/properties" ma:root="true" ma:fieldsID="b402e5864f7ce639b54c6e89d5291f51" ns2:_="" ns3:_="">
    <xsd:import namespace="d90a9632-a870-49ae-9378-225bd5c60b0a"/>
    <xsd:import namespace="0432d51d-9459-41b2-acee-fcf93e3ac75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number" minOccurs="0"/>
                <xsd:element ref="ns2:num"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0a9632-a870-49ae-9378-225bd5c60b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number" ma:index="19" nillable="true" ma:displayName="number" ma:decimals="0" ma:default="1" ma:format="Dropdown" ma:internalName="number" ma:percentage="FALSE">
      <xsd:simpleType>
        <xsd:restriction base="dms:Number"/>
      </xsd:simpleType>
    </xsd:element>
    <xsd:element name="num" ma:index="20" nillable="true" ma:displayName="num" ma:decimals="0" ma:default="0" ma:format="Dropdown" ma:internalName="num" ma:percentage="FALSE">
      <xsd:simpleType>
        <xsd:restriction base="dms:Number"/>
      </xsd:simpleType>
    </xsd:element>
    <xsd:element name="MediaLengthInSeconds" ma:index="21" nillable="true" ma:displayName="Length (seconds)"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a90e3c1-78cc-48c0-ab9c-8ece4e3baac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32d51d-9459-41b2-acee-fcf93e3ac75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e204a33-9b14-470d-8dbf-6e240d595de5}" ma:internalName="TaxCatchAll" ma:showField="CatchAllData" ma:web="0432d51d-9459-41b2-acee-fcf93e3ac7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6CE6D0-ACEB-4859-9E62-57190C028EDE}">
  <ds:schemaRefs>
    <ds:schemaRef ds:uri="http://schemas.microsoft.com/sharepoint/v3/contenttype/forms"/>
  </ds:schemaRefs>
</ds:datastoreItem>
</file>

<file path=customXml/itemProps2.xml><?xml version="1.0" encoding="utf-8"?>
<ds:datastoreItem xmlns:ds="http://schemas.openxmlformats.org/officeDocument/2006/customXml" ds:itemID="{B3ED7EAB-8506-4B56-BC0A-628B4B30040C}">
  <ds:schemaRefs>
    <ds:schemaRef ds:uri="0432d51d-9459-41b2-acee-fcf93e3ac757"/>
    <ds:schemaRef ds:uri="http://purl.org/dc/elements/1.1/"/>
    <ds:schemaRef ds:uri="http://purl.org/dc/dcmitype/"/>
    <ds:schemaRef ds:uri="d90a9632-a870-49ae-9378-225bd5c60b0a"/>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931776C5-68C6-403A-AB09-717387BE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0a9632-a870-49ae-9378-225bd5c60b0a"/>
    <ds:schemaRef ds:uri="0432d51d-9459-41b2-acee-fcf93e3ac7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Instructions-Screenreader Users</vt:lpstr>
      <vt:lpstr>Program Disclosures</vt:lpstr>
      <vt:lpstr>Time to Completion</vt:lpstr>
      <vt:lpstr>Program Costs</vt:lpstr>
      <vt:lpstr>Internships</vt:lpstr>
      <vt:lpstr>Attrition</vt:lpstr>
      <vt:lpstr>Licensure</vt:lpstr>
      <vt:lpstr>Sheet1</vt:lpstr>
      <vt:lpstr>Attrition!Print_Area</vt:lpstr>
      <vt:lpstr>Licensure!Print_Area</vt:lpstr>
      <vt:lpstr>'Program Costs'!Print_Area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c-26d-template</dc:title>
  <dc:creator>Gioia, Sarah</dc:creator>
  <cp:lastModifiedBy>Jared Keeley</cp:lastModifiedBy>
  <cp:lastPrinted>2016-04-20T14:29:07Z</cp:lastPrinted>
  <dcterms:created xsi:type="dcterms:W3CDTF">2012-01-26T19:32:49Z</dcterms:created>
  <dcterms:modified xsi:type="dcterms:W3CDTF">2026-09-08T14:32:29Z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0x010100807D100EA43E644A95A1AFA277A9D8AC</vt:lpwstr>
  </property>
</Properties>
</file>